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来源表" sheetId="1" r:id="rId1"/>
    <sheet name="汇总表" sheetId="2" r:id="rId2"/>
    <sheet name="明细表" sheetId="3" r:id="rId3"/>
  </sheets>
  <definedNames>
    <definedName name="_xlnm._FilterDatabase" localSheetId="2" hidden="1">明细表!$A$4:$Q$54</definedName>
  </definedNames>
  <calcPr calcId="144525"/>
</workbook>
</file>

<file path=xl/sharedStrings.xml><?xml version="1.0" encoding="utf-8"?>
<sst xmlns="http://schemas.openxmlformats.org/spreadsheetml/2006/main" count="430" uniqueCount="284">
  <si>
    <t>附件1</t>
  </si>
  <si>
    <t>新晃县2023年统筹整合使用财政涉农资金来源表</t>
  </si>
  <si>
    <t xml:space="preserve">                                                                     单位：万元</t>
  </si>
  <si>
    <t>序号</t>
  </si>
  <si>
    <t>财政资金名称</t>
  </si>
  <si>
    <t>年初计划数</t>
  </si>
  <si>
    <t>年中数</t>
  </si>
  <si>
    <t>年终数</t>
  </si>
  <si>
    <t>合    计</t>
  </si>
  <si>
    <t>一</t>
  </si>
  <si>
    <t>中央财政资金小计</t>
  </si>
  <si>
    <t>中央财政衔接推进乡村振兴补助资金（原中央财政专项扶贫资金）</t>
  </si>
  <si>
    <t>水利发展资金</t>
  </si>
  <si>
    <t>农业生产发展资金</t>
  </si>
  <si>
    <t>林业改革发展资金（不含森林资源管护和相关试点资金）</t>
  </si>
  <si>
    <t>农田建设补助资金</t>
  </si>
  <si>
    <t>农村综合改革转移支付</t>
  </si>
  <si>
    <t>林业草原生态保护恢复资金（草原生态修复治理补助部分）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</si>
  <si>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</si>
  <si>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</si>
  <si>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</si>
  <si>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中央专项彩票公益金支持欠发达革命老区乡村振兴资金（原中央专项彩票公益金支持扶贫资金）</t>
  </si>
  <si>
    <t>常规产粮大县奖励资金</t>
  </si>
  <si>
    <t>生猪（牛羊）调出大县奖励资金（省级统筹部分）</t>
  </si>
  <si>
    <t>农业资源及生态保护补助资金（对农民的直接补贴除外）</t>
  </si>
  <si>
    <t>旅游发展基金</t>
  </si>
  <si>
    <t>中央预算内投资用于“三农”建设部分（不包括国家水网骨干工程、水安全保障工程、气象基础设施、农村电网巩固提升工程、生态保护和修复方面的支出）</t>
  </si>
  <si>
    <t>其他</t>
  </si>
  <si>
    <t>二</t>
  </si>
  <si>
    <t>省级财政资金小计</t>
  </si>
  <si>
    <t>财政衔接推进乡村振兴补助资金（原省级财政专项扶贫资金）</t>
  </si>
  <si>
    <t>重大水利工程建设专项资金</t>
  </si>
  <si>
    <t>现代农业发展专项资金</t>
  </si>
  <si>
    <t>农村发展专项资金</t>
  </si>
  <si>
    <t>农田建设专项资金</t>
  </si>
  <si>
    <t>农村综合改革转移支付（村级运转及运行维护资金除外）</t>
  </si>
  <si>
    <t>环境保护专项资金（农村环境连片综合整治整省推进部分）</t>
  </si>
  <si>
    <t>农村公路道路建设省级投入资金</t>
  </si>
  <si>
    <t>农村安全饮水巩固提升工程资金</t>
  </si>
  <si>
    <t>林业生态保护修复及发展资金（森林生态效益补偿、森林防火和林业有害生物防治补助资金除外）</t>
  </si>
  <si>
    <t>预算内基本建设专项资金（用于“农、林、水”建设部分）</t>
  </si>
  <si>
    <t>旅游发展专项资金（支持乡村旅游建设部分）</t>
  </si>
  <si>
    <t>省开放型经济与流通产业发展专项资金（支持农村流通产业基础设施建设部分）</t>
  </si>
  <si>
    <t>三</t>
  </si>
  <si>
    <t>市级财政资金小计</t>
  </si>
  <si>
    <t>四</t>
  </si>
  <si>
    <t>县级财政资金小计</t>
  </si>
  <si>
    <t>附件2</t>
  </si>
  <si>
    <t>新晃侗族自治县2023年度统筹整合使用财政涉农资金项目汇总表</t>
  </si>
  <si>
    <t>项目类别</t>
  </si>
  <si>
    <t>项目个数</t>
  </si>
  <si>
    <t>项目预算总投资（ 万元）</t>
  </si>
  <si>
    <t>其中</t>
  </si>
  <si>
    <t>备注</t>
  </si>
  <si>
    <t>财政衔接资金（万元）</t>
  </si>
  <si>
    <t>其他资金（万元</t>
  </si>
  <si>
    <t>总  计</t>
  </si>
  <si>
    <t>一、产业发展</t>
  </si>
  <si>
    <r>
      <rPr>
        <sz val="9"/>
        <color theme="1"/>
        <rFont val="宋体"/>
        <charset val="134"/>
      </rPr>
      <t>1.</t>
    </r>
    <r>
      <rPr>
        <sz val="9"/>
        <color theme="1"/>
        <rFont val="仿宋_GB2312"/>
        <charset val="134"/>
      </rPr>
      <t>生产项目</t>
    </r>
  </si>
  <si>
    <r>
      <rPr>
        <sz val="9"/>
        <color theme="1"/>
        <rFont val="宋体"/>
        <charset val="134"/>
      </rPr>
      <t>2.</t>
    </r>
    <r>
      <rPr>
        <sz val="9"/>
        <color theme="1"/>
        <rFont val="仿宋_GB2312"/>
        <charset val="134"/>
      </rPr>
      <t>加工流通项目</t>
    </r>
  </si>
  <si>
    <r>
      <rPr>
        <sz val="9"/>
        <color theme="1"/>
        <rFont val="宋体"/>
        <charset val="134"/>
      </rPr>
      <t>3.</t>
    </r>
    <r>
      <rPr>
        <sz val="9"/>
        <color theme="1"/>
        <rFont val="仿宋_GB2312"/>
        <charset val="134"/>
      </rPr>
      <t>配套设施项目</t>
    </r>
  </si>
  <si>
    <r>
      <rPr>
        <sz val="9"/>
        <color theme="1"/>
        <rFont val="宋体"/>
        <charset val="134"/>
      </rPr>
      <t>4.</t>
    </r>
    <r>
      <rPr>
        <sz val="9"/>
        <color theme="1"/>
        <rFont val="仿宋_GB2312"/>
        <charset val="134"/>
      </rPr>
      <t>产业服务支撑项目</t>
    </r>
  </si>
  <si>
    <r>
      <rPr>
        <sz val="9"/>
        <color theme="1"/>
        <rFont val="宋体"/>
        <charset val="134"/>
      </rPr>
      <t>5.</t>
    </r>
    <r>
      <rPr>
        <sz val="9"/>
        <color theme="1"/>
        <rFont val="仿宋_GB2312"/>
        <charset val="134"/>
      </rPr>
      <t>金融保险配套项目</t>
    </r>
  </si>
  <si>
    <t>二、就业项目</t>
  </si>
  <si>
    <r>
      <rPr>
        <sz val="9"/>
        <color theme="1"/>
        <rFont val="宋体"/>
        <charset val="134"/>
      </rPr>
      <t>1.</t>
    </r>
    <r>
      <rPr>
        <sz val="9"/>
        <color theme="1"/>
        <rFont val="仿宋_GB2312"/>
        <charset val="134"/>
      </rPr>
      <t>务工补助</t>
    </r>
  </si>
  <si>
    <r>
      <rPr>
        <sz val="9"/>
        <color theme="1"/>
        <rFont val="宋体"/>
        <charset val="134"/>
      </rPr>
      <t>2.</t>
    </r>
    <r>
      <rPr>
        <sz val="9"/>
        <color theme="1"/>
        <rFont val="仿宋_GB2312"/>
        <charset val="134"/>
      </rPr>
      <t>就业培训</t>
    </r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</si>
  <si>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</si>
  <si>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</si>
  <si>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</si>
  <si>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</si>
  <si>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</si>
  <si>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</si>
  <si>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</si>
  <si>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</si>
  <si>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</si>
  <si>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</si>
  <si>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</si>
  <si>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</si>
  <si>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</si>
  <si>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</si>
  <si>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</si>
  <si>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</si>
  <si>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</si>
  <si>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</si>
  <si>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1.少数民族特色村寨建设项</t>
  </si>
  <si>
    <t>2.困难群众饮用低氟茶</t>
  </si>
  <si>
    <t>……</t>
  </si>
  <si>
    <t>附件3</t>
  </si>
  <si>
    <t>新晃侗族自治县2023年度统筹整合使用财政涉农资金项目明细表</t>
  </si>
  <si>
    <t>乡</t>
  </si>
  <si>
    <t>村</t>
  </si>
  <si>
    <t>项目名称</t>
  </si>
  <si>
    <t>建设
性质</t>
  </si>
  <si>
    <t>时间进度</t>
  </si>
  <si>
    <t>责任单位</t>
  </si>
  <si>
    <t>建设内容及规模</t>
  </si>
  <si>
    <t>项目预算总投资（万元）</t>
  </si>
  <si>
    <t>受益对象（人）</t>
  </si>
  <si>
    <t>绩效目标</t>
  </si>
  <si>
    <t>联农带农机制</t>
  </si>
  <si>
    <t>补助标准</t>
  </si>
  <si>
    <t>计划开工时间</t>
  </si>
  <si>
    <t>计划完工时间</t>
  </si>
  <si>
    <t>财政衔接资金</t>
  </si>
  <si>
    <t>其他资金（万元）</t>
  </si>
  <si>
    <t>合计</t>
  </si>
  <si>
    <t>（一）生产项目</t>
  </si>
  <si>
    <t>种植业基地</t>
  </si>
  <si>
    <t>新晃县</t>
  </si>
  <si>
    <t>中药材（黄精）种植</t>
  </si>
  <si>
    <t>新建</t>
  </si>
  <si>
    <t>农业农村局</t>
  </si>
  <si>
    <t>黄精种植400亩</t>
  </si>
  <si>
    <t>发展村集体经
济，增加村集体经济收入</t>
  </si>
  <si>
    <t>委托帮扶</t>
  </si>
  <si>
    <t>养殖业基地</t>
  </si>
  <si>
    <t>黄牛养殖及加工</t>
  </si>
  <si>
    <t>种植（养殖）业基地</t>
  </si>
  <si>
    <t>庭院经济</t>
  </si>
  <si>
    <t>庭院经济建设</t>
  </si>
  <si>
    <t>增加脱贫户及监测户家庭收入</t>
  </si>
  <si>
    <t>直接帮扶</t>
  </si>
  <si>
    <t>种植（养殖）基地</t>
  </si>
  <si>
    <t>产业奖补</t>
  </si>
  <si>
    <t>监测户奖补</t>
  </si>
  <si>
    <t>激励低收入人群发展产业、增加收入</t>
  </si>
  <si>
    <t>产业后续管护</t>
  </si>
  <si>
    <t>村集体经济产业后续管理及维护</t>
  </si>
  <si>
    <t>波洲镇</t>
  </si>
  <si>
    <t>江口村</t>
  </si>
  <si>
    <t>柑橘基地建设</t>
  </si>
  <si>
    <t>波洲镇人民政府</t>
  </si>
  <si>
    <t>柑橘基地品种改良、整地整理、灌溉设施及配套建设。</t>
  </si>
  <si>
    <t>发展村集体经济，增加村集体经济收入。</t>
  </si>
  <si>
    <t>休闲农业与乡村旅游</t>
  </si>
  <si>
    <t>晃州镇</t>
  </si>
  <si>
    <t>向家地村</t>
  </si>
  <si>
    <t>铸牢中华民族共同体意识教育基础设施建设</t>
  </si>
  <si>
    <t>续建</t>
  </si>
  <si>
    <t>晃州镇人民政府</t>
  </si>
  <si>
    <t>通过该项目实施，带动乡村旅游发展，增加收入</t>
  </si>
  <si>
    <t>扶罗镇</t>
  </si>
  <si>
    <t>伞寨村</t>
  </si>
  <si>
    <t>伞寨稻作文化乡村旅游建设项目</t>
  </si>
  <si>
    <t>扶罗镇人民政府</t>
  </si>
  <si>
    <t>跨河吊桥建设60m，沿河栈道485m，乡村振兴研学基地基础设施建设</t>
  </si>
  <si>
    <t>盘活周边农村资源资产，发展旅游壮大集体经济</t>
  </si>
  <si>
    <t>以工代赈、土地流转、盘活农村资源资产</t>
  </si>
  <si>
    <t>（二）加工流通项目</t>
  </si>
  <si>
    <t>市场建设</t>
  </si>
  <si>
    <t>步头降乡</t>
  </si>
  <si>
    <t>步头降村</t>
  </si>
  <si>
    <t>农贸市场提质改造</t>
  </si>
  <si>
    <t>改扩建</t>
  </si>
  <si>
    <t>步头降人民政府</t>
  </si>
  <si>
    <t>对原集镇农贸市场进行提升建设，加建公厕、市场摊位内加宽加固、更换老旧线路、屋顶翻修盖瓦、下水道排污管网清理、楼面平整、墙面粉刷、安装货物提升机等</t>
  </si>
  <si>
    <t>通过该项目实施，提升市场交易流通能力</t>
  </si>
  <si>
    <t>（三）配套设施建设</t>
  </si>
  <si>
    <t>小型农田水利设施建设</t>
  </si>
  <si>
    <t>鱼市镇 
林冲镇</t>
  </si>
  <si>
    <t>鱼市镇 林冲镇</t>
  </si>
  <si>
    <t>高标准农田建设</t>
  </si>
  <si>
    <t>新（改）建</t>
  </si>
  <si>
    <t>县农业农村局</t>
  </si>
  <si>
    <t>新建高标准农田1.26万亩、提质改造1.26万亩</t>
  </si>
  <si>
    <t>通过该项目实施，改善群众生产条件，增加粮食产量</t>
  </si>
  <si>
    <t>上公道村、米贝村、新寨村、老黄冲村、洞坡村、前锋联合村</t>
  </si>
  <si>
    <t>新晃县中团等6座水库除险加固工程</t>
  </si>
  <si>
    <t>县水利局</t>
  </si>
  <si>
    <t>对中团等6座水库进行除险加固</t>
  </si>
  <si>
    <t>增强水库蓄水能力，保护耕地</t>
  </si>
  <si>
    <t>鱼市镇、林冲镇、禾滩镇</t>
  </si>
  <si>
    <t>高铁新村，老黄冲村、林冲等村</t>
  </si>
  <si>
    <t>2023年小水源建设和除险加固项目</t>
  </si>
  <si>
    <t>2023.12</t>
  </si>
  <si>
    <t>维修水库1座，维修加固山塘5口，新建拦溪坝1座</t>
  </si>
  <si>
    <t>新增或恢复蓄水能力8万方</t>
  </si>
  <si>
    <t>(四）产业服务支撑项目</t>
  </si>
  <si>
    <t>人才培养</t>
  </si>
  <si>
    <t>全县部分乡镇</t>
  </si>
  <si>
    <t>部分行政村</t>
  </si>
  <si>
    <t>农业技术培训</t>
  </si>
  <si>
    <t>培训农户8000人次</t>
  </si>
  <si>
    <t>完成农业技术培训8000人</t>
  </si>
  <si>
    <t>创业致富带头人培训</t>
  </si>
  <si>
    <t>县乡村振兴局</t>
  </si>
  <si>
    <t>创业致富带头人培训100人</t>
  </si>
  <si>
    <t>完成创业致富带头人培训100人</t>
  </si>
  <si>
    <t>（五）金融保险配套项目</t>
  </si>
  <si>
    <t>小额贷款贴息</t>
  </si>
  <si>
    <t>扶贫小额信贷</t>
  </si>
  <si>
    <t>完成2000户贴息</t>
  </si>
  <si>
    <t>为2000户贫困户提供贷款贴息</t>
  </si>
  <si>
    <t>（一）务工补助</t>
  </si>
  <si>
    <t>交通费补助</t>
  </si>
  <si>
    <t>外出务工交通费补助</t>
  </si>
  <si>
    <t>县人社局</t>
  </si>
  <si>
    <t>完成监测户外出务工人员交通补贴200人</t>
  </si>
  <si>
    <t>帮助每户创收100-1000元/人.年</t>
  </si>
  <si>
    <t>（二）、就业</t>
  </si>
  <si>
    <t>帮扶车间（特色手工基地）建设</t>
  </si>
  <si>
    <t>就业帮扶车间</t>
  </si>
  <si>
    <t>续建就业帮扶车间5家</t>
  </si>
  <si>
    <t>（三）公益性岗位</t>
  </si>
  <si>
    <t>1</t>
  </si>
  <si>
    <t>公益性岗位</t>
  </si>
  <si>
    <t>开发公益性岗位900人</t>
  </si>
  <si>
    <t>帮助每户创收7200元/人.年</t>
  </si>
  <si>
    <t>（一）农村基础设施</t>
  </si>
  <si>
    <t>农村供水保障设施建设</t>
  </si>
  <si>
    <t>坳背村、四路村、天堂村、新江村、向家地村、烂泥村、洛溪村、晏家村、桂岱村、上公道村、克寨村等</t>
  </si>
  <si>
    <t>农村供水保障水源工程</t>
  </si>
  <si>
    <t>2023.10</t>
  </si>
  <si>
    <t>打深井30口</t>
  </si>
  <si>
    <t>提升供水保障能力</t>
  </si>
  <si>
    <t>2</t>
  </si>
  <si>
    <t>新桥村、圭界村、绞寿村等</t>
  </si>
  <si>
    <t>2023年农村供水维修养护及抗旱工程</t>
  </si>
  <si>
    <t>实施维修养护及抗旱工程10处</t>
  </si>
  <si>
    <t>3</t>
  </si>
  <si>
    <t>波洲镇、禾滩镇、扶罗镇、</t>
  </si>
  <si>
    <t>扶罗村、禾滩村、闪溪村、塘洞村、坳背村</t>
  </si>
  <si>
    <t>平溪新晃县治理工程（2023年）</t>
  </si>
  <si>
    <t>平溪新晃县治理工程（2023年）主要治理平溪干流，综合治理河长9.8km</t>
  </si>
  <si>
    <t>保护1.27万人、1.35万亩农田防洪安全，促进地方经济社会发展。</t>
  </si>
  <si>
    <t>4</t>
  </si>
  <si>
    <t>大洞坪村</t>
  </si>
  <si>
    <t>新晃县龙溪重点山洪沟防洪治理项目</t>
  </si>
  <si>
    <t>龙溪重点山洪沟防洪治理</t>
  </si>
  <si>
    <t>保护耕地，保障农业生产</t>
  </si>
  <si>
    <t>5</t>
  </si>
  <si>
    <t>扶罗村。弓判村、东风村、禾滩村、进蚕村</t>
  </si>
  <si>
    <t>平溪新晃县治理二期工程（2022年）</t>
  </si>
  <si>
    <t>综合治理河道长度7.3km</t>
  </si>
  <si>
    <t>6</t>
  </si>
  <si>
    <t>新晃县波洲镇江口村桂花岛岸坡治理工程</t>
  </si>
  <si>
    <t>新建护岸0.861km</t>
  </si>
  <si>
    <t>7</t>
  </si>
  <si>
    <t>扶罗镇、鱼市镇</t>
  </si>
  <si>
    <t>皂溪村、团溪村</t>
  </si>
  <si>
    <t>水土保持工程</t>
  </si>
  <si>
    <r>
      <rPr>
        <sz val="9"/>
        <color theme="1"/>
        <rFont val="仿宋"/>
        <charset val="134"/>
      </rPr>
      <t>1.生态自然修复区拟治理面积21.38km</t>
    </r>
    <r>
      <rPr>
        <sz val="9"/>
        <color theme="1"/>
        <rFont val="宋体"/>
        <charset val="134"/>
      </rPr>
      <t>²</t>
    </r>
    <r>
      <rPr>
        <sz val="9"/>
        <color theme="1"/>
        <rFont val="仿宋"/>
        <charset val="134"/>
      </rPr>
      <t>，设置封禁治理2138.21hm</t>
    </r>
    <r>
      <rPr>
        <sz val="9"/>
        <color theme="1"/>
        <rFont val="宋体"/>
        <charset val="134"/>
      </rPr>
      <t>²</t>
    </r>
    <r>
      <rPr>
        <sz val="9"/>
        <color theme="1"/>
        <rFont val="仿宋"/>
        <charset val="134"/>
      </rPr>
      <t>。
2.综合治理区水土保持林264.78hm</t>
    </r>
    <r>
      <rPr>
        <sz val="9"/>
        <color theme="1"/>
        <rFont val="宋体"/>
        <charset val="134"/>
      </rPr>
      <t>²</t>
    </r>
    <r>
      <rPr>
        <sz val="9"/>
        <color theme="1"/>
        <rFont val="仿宋"/>
        <charset val="134"/>
      </rPr>
      <t>、经果林73.43hm</t>
    </r>
    <r>
      <rPr>
        <sz val="9"/>
        <color theme="1"/>
        <rFont val="宋体"/>
        <charset val="134"/>
      </rPr>
      <t>²</t>
    </r>
    <r>
      <rPr>
        <sz val="9"/>
        <color theme="1"/>
        <rFont val="仿宋"/>
        <charset val="134"/>
      </rPr>
      <t>；小型水利水保工程7处。
3.沟（河）道及湖库周边区设置综合护岸工程1271m、沟道垃圾处理512m</t>
    </r>
    <r>
      <rPr>
        <sz val="9"/>
        <color theme="1"/>
        <rFont val="宋体"/>
        <charset val="134"/>
      </rPr>
      <t>³</t>
    </r>
    <r>
      <rPr>
        <sz val="9"/>
        <color theme="1"/>
        <rFont val="仿宋"/>
        <charset val="134"/>
      </rPr>
      <t>、人工挖淤泥流沙2100m</t>
    </r>
    <r>
      <rPr>
        <sz val="9"/>
        <color theme="1"/>
        <rFont val="宋体"/>
        <charset val="134"/>
      </rPr>
      <t>³</t>
    </r>
    <r>
      <rPr>
        <sz val="9"/>
        <color theme="1"/>
        <rFont val="仿宋"/>
        <charset val="134"/>
      </rPr>
      <t>。</t>
    </r>
  </si>
  <si>
    <t>（二）人居环境整治</t>
  </si>
  <si>
    <t>农村卫生厕所改造（户用、公共厕所）</t>
  </si>
  <si>
    <t>农村户厕及公厕改（新）建</t>
  </si>
  <si>
    <t>农村户厕改（新）建2500户，农村公厕改（新）建2座</t>
  </si>
  <si>
    <t>改善群众生活条件</t>
  </si>
  <si>
    <t>人居环境整治</t>
  </si>
  <si>
    <t>晃州镇、鱼市镇</t>
  </si>
  <si>
    <t>晃州镇向家地村、长乐坪村、大桥溪村、塘家坝村等；鱼市镇老黄冲村、岩山村、新桥村等</t>
  </si>
  <si>
    <t>人居环境整治示范创建</t>
  </si>
  <si>
    <t>县农业农村局、晃州镇、鱼市镇</t>
  </si>
  <si>
    <t xml:space="preserve">以晃州镇向家地村、鱼市镇老黄冲村为重点，将示范建设村范围扩至20个村，打造区域性乡村振兴农村人居环境整治提升示范片，开展空间整治、垃圾整治、绿化美化巩固提升、水体整治基础设施建设巩固提升、乡风文明建设等行动，全面带动全县农村人居环境整治提质升级。 </t>
  </si>
  <si>
    <t>改善群众居住环境</t>
  </si>
  <si>
    <t>全县</t>
  </si>
  <si>
    <t>新晃县乡村振兴示范创建项目</t>
  </si>
  <si>
    <t>新建
改建</t>
  </si>
  <si>
    <t>2023.05</t>
  </si>
  <si>
    <t>各乡镇人民政府</t>
  </si>
  <si>
    <r>
      <rPr>
        <sz val="9"/>
        <rFont val="仿宋"/>
        <charset val="134"/>
      </rPr>
      <t>一、农村基础设施：
1、入户路688㎡；2、便民基础设施休息亭1栋、休息廊庭1栋等；</t>
    </r>
    <r>
      <rPr>
        <sz val="9"/>
        <color rgb="FFFF0000"/>
        <rFont val="仿宋"/>
        <charset val="134"/>
      </rPr>
      <t>3、农业宣传文化墙273㎡；</t>
    </r>
    <r>
      <rPr>
        <sz val="9"/>
        <rFont val="仿宋"/>
        <charset val="134"/>
      </rPr>
      <t xml:space="preserve">
二、人居环境整治：
1、各居民房外墙改造工程，喷刷涂料及脚手架5800㎡；2、砖砌体拆除125m</t>
    </r>
    <r>
      <rPr>
        <sz val="9"/>
        <rFont val="宋体"/>
        <charset val="134"/>
      </rPr>
      <t>³</t>
    </r>
    <r>
      <rPr>
        <sz val="9"/>
        <rFont val="仿宋"/>
        <charset val="134"/>
      </rPr>
      <t>；3、原青砖墙面勾缝及其他零星工程1500㎡；4、木窗花刷油漆600㎡；5、农村砖墙面整理658㎡；6、拆除电杆，电线整理，</t>
    </r>
    <r>
      <rPr>
        <sz val="9"/>
        <color rgb="FFFF0000"/>
        <rFont val="仿宋"/>
        <charset val="134"/>
      </rPr>
      <t>拆除违章建筑等</t>
    </r>
    <r>
      <rPr>
        <sz val="9"/>
        <rFont val="仿宋"/>
        <charset val="134"/>
      </rPr>
      <t>。7、农村厕所革命专项行动27户；8、农村生活污水治理专项行动，新修排水沟250m；9、村街硬化专项行动，砼硬化650㎡；10、亮化工程：安装LED灯带400m，安装太阳能路灯11套；11、美丽庭院创建专项行动庭院改造33户；
三、农村公共服务
1、农业技能培训中心528㎡</t>
    </r>
  </si>
  <si>
    <t>公共照明设施</t>
  </si>
  <si>
    <t>米贝乡</t>
  </si>
  <si>
    <t>米贝村</t>
  </si>
  <si>
    <t>太阳能路灯安装</t>
  </si>
  <si>
    <t>米贝乡政府</t>
  </si>
  <si>
    <t>安装太阳能路灯200盏</t>
  </si>
  <si>
    <t>改善群众出行条件</t>
  </si>
  <si>
    <t>易地搬迁后扶</t>
  </si>
  <si>
    <t>易地搬迁后扶基础设施配套建设</t>
  </si>
  <si>
    <t>发改局</t>
  </si>
  <si>
    <r>
      <rPr>
        <sz val="9"/>
        <rFont val="仿宋"/>
        <charset val="134"/>
      </rPr>
      <t>检查设施维修及修建柴棚470平方、</t>
    </r>
    <r>
      <rPr>
        <sz val="9"/>
        <color rgb="FFFF0000"/>
        <rFont val="仿宋"/>
        <charset val="134"/>
      </rPr>
      <t>管理用房300平方</t>
    </r>
  </si>
  <si>
    <t>改善居住环境，方便群众生产生活</t>
  </si>
  <si>
    <t>（一）住房</t>
  </si>
  <si>
    <t>农村危房改造</t>
  </si>
  <si>
    <t>危房改造</t>
  </si>
  <si>
    <t>新建
维修</t>
  </si>
  <si>
    <t>县住建局</t>
  </si>
  <si>
    <t>完成40户危房改造</t>
  </si>
  <si>
    <t>改善40户居住条件</t>
  </si>
  <si>
    <t>（二）教育</t>
  </si>
  <si>
    <t>享受“雨露计划”职业教育补助</t>
  </si>
  <si>
    <t>雨露计划</t>
  </si>
  <si>
    <t>完成中高职职业教育补助1450人</t>
  </si>
  <si>
    <t>中高职职业教育补助1450人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</si>
</sst>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</numFmts>
  <fonts count="8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9"/>
      <color theme="1"/>
      <name val="仿宋_GB2312"/>
      <charset val="134"/>
    </font>
    <font>
      <sz val="14"/>
      <color theme="1"/>
      <name val="仿宋_GB2312"/>
      <charset val="134"/>
    </font>
    <font>
      <b/>
      <sz val="14"/>
      <color theme="1"/>
      <name val="宋体"/>
      <charset val="134"/>
    </font>
    <font>
      <sz val="12"/>
      <color theme="1"/>
      <name val="黑体"/>
      <charset val="134"/>
    </font>
    <font>
      <b/>
      <sz val="9"/>
      <color theme="1"/>
      <name val="宋体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b/>
      <sz val="9"/>
      <color rgb="FFFF0000"/>
      <name val="宋体"/>
      <charset val="134"/>
    </font>
    <font>
      <sz val="9"/>
      <color rgb="FFFF0000"/>
      <name val="仿宋"/>
      <charset val="134"/>
    </font>
    <font>
      <b/>
      <sz val="9"/>
      <name val="宋体"/>
      <charset val="134"/>
      <scheme val="major"/>
    </font>
    <font>
      <b/>
      <sz val="9"/>
      <name val="宋体"/>
      <charset val="134"/>
    </font>
    <font>
      <sz val="9"/>
      <color rgb="FF000000"/>
      <name val="仿宋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仿宋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FF0000"/>
      <name val="楷体"/>
      <charset val="134"/>
    </font>
    <font>
      <sz val="12"/>
      <name val="黑体"/>
      <charset val="134"/>
    </font>
    <font>
      <b/>
      <sz val="12"/>
      <color theme="1"/>
      <name val="黑体"/>
      <charset val="134"/>
    </font>
    <font>
      <sz val="12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indexed="8"/>
      <name val="仿宋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9"/>
      <color theme="1"/>
      <name val="仿宋"/>
      <charset val="1"/>
    </font>
    <font>
      <sz val="9"/>
      <name val="仿宋"/>
      <charset val="1"/>
    </font>
    <font>
      <sz val="10"/>
      <color theme="1"/>
      <name val="黑体"/>
      <charset val="134"/>
    </font>
    <font>
      <sz val="10"/>
      <color rgb="FFFF0000"/>
      <name val="仿宋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9"/>
      <color rgb="FF00B0F0"/>
      <name val="宋体"/>
      <charset val="134"/>
    </font>
    <font>
      <sz val="14"/>
      <color rgb="FF00B0F0"/>
      <name val="仿宋"/>
      <charset val="134"/>
    </font>
    <font>
      <sz val="9"/>
      <color rgb="FF00B0F0"/>
      <name val="仿宋"/>
      <charset val="134"/>
    </font>
    <font>
      <sz val="9"/>
      <color rgb="FF00B0F0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B0F0"/>
      <name val="黑体"/>
      <charset val="134"/>
    </font>
    <font>
      <sz val="14"/>
      <color theme="1"/>
      <name val="仿宋"/>
      <charset val="134"/>
    </font>
    <font>
      <sz val="9"/>
      <name val="宋体"/>
      <charset val="134"/>
    </font>
    <font>
      <b/>
      <sz val="10"/>
      <color theme="1"/>
      <name val="楷体"/>
      <charset val="134"/>
    </font>
    <font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9"/>
      <color indexed="8"/>
      <name val="仿宋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20"/>
      <color theme="1"/>
      <name val="方正粗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仿宋_GB2312"/>
      <charset val="134"/>
    </font>
    <font>
      <sz val="14"/>
      <color theme="1"/>
      <name val="黑体"/>
      <charset val="134"/>
    </font>
    <font>
      <b/>
      <sz val="20"/>
      <color indexed="8"/>
      <name val="方正小标宋简体"/>
      <charset val="134"/>
    </font>
    <font>
      <b/>
      <sz val="11"/>
      <color indexed="8"/>
      <name val="黑体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75" fillId="0" borderId="7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6" borderId="9" applyNumberFormat="0" applyAlignment="0" applyProtection="0">
      <alignment vertical="center"/>
    </xf>
    <xf numFmtId="0" fontId="78" fillId="7" borderId="10" applyNumberFormat="0" applyAlignment="0" applyProtection="0">
      <alignment vertical="center"/>
    </xf>
    <xf numFmtId="0" fontId="79" fillId="7" borderId="9" applyNumberFormat="0" applyAlignment="0" applyProtection="0">
      <alignment vertical="center"/>
    </xf>
    <xf numFmtId="0" fontId="80" fillId="8" borderId="11" applyNumberFormat="0" applyAlignment="0" applyProtection="0">
      <alignment vertical="center"/>
    </xf>
    <xf numFmtId="0" fontId="81" fillId="0" borderId="12" applyNumberFormat="0" applyFill="0" applyAlignment="0" applyProtection="0">
      <alignment vertical="center"/>
    </xf>
    <xf numFmtId="0" fontId="82" fillId="0" borderId="13" applyNumberFormat="0" applyFill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6" fillId="2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7" fillId="29" borderId="0" applyNumberFormat="0" applyBorder="0" applyAlignment="0" applyProtection="0">
      <alignment vertical="center"/>
    </xf>
    <xf numFmtId="0" fontId="87" fillId="30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32" borderId="0" applyNumberFormat="0" applyBorder="0" applyAlignment="0" applyProtection="0">
      <alignment vertical="center"/>
    </xf>
    <xf numFmtId="0" fontId="87" fillId="33" borderId="0" applyNumberFormat="0" applyBorder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76" fontId="10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58" applyFont="1" applyFill="1" applyBorder="1" applyAlignment="1">
      <alignment horizontal="center" vertical="center"/>
    </xf>
    <xf numFmtId="0" fontId="10" fillId="2" borderId="1" xfId="58" applyFont="1" applyFill="1" applyBorder="1" applyAlignment="1">
      <alignment horizontal="center" vertical="center" wrapText="1"/>
    </xf>
    <xf numFmtId="176" fontId="10" fillId="2" borderId="1" xfId="58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63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2" fillId="0" borderId="1" xfId="56" applyFont="1" applyFill="1" applyBorder="1" applyAlignment="1">
      <alignment horizontal="center" vertical="center" wrapText="1"/>
    </xf>
    <xf numFmtId="0" fontId="12" fillId="0" borderId="1" xfId="58" applyFont="1" applyFill="1" applyBorder="1" applyAlignment="1">
      <alignment horizontal="center" vertical="center" shrinkToFit="1"/>
    </xf>
    <xf numFmtId="49" fontId="12" fillId="0" borderId="1" xfId="58" applyNumberFormat="1" applyFont="1" applyFill="1" applyBorder="1" applyAlignment="1">
      <alignment horizontal="center" vertical="center" shrinkToFit="1"/>
    </xf>
    <xf numFmtId="176" fontId="18" fillId="2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2" fillId="2" borderId="1" xfId="58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2" borderId="1" xfId="58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9" fillId="2" borderId="1" xfId="58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77" fontId="28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32" fillId="2" borderId="1" xfId="50" applyFont="1" applyFill="1" applyBorder="1" applyAlignment="1">
      <alignment horizontal="left" vertical="center" wrapText="1"/>
    </xf>
    <xf numFmtId="0" fontId="12" fillId="2" borderId="1" xfId="56" applyFont="1" applyFill="1" applyBorder="1" applyAlignment="1">
      <alignment horizontal="center" vertical="center" wrapText="1"/>
    </xf>
    <xf numFmtId="0" fontId="12" fillId="2" borderId="1" xfId="58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3" fillId="2" borderId="1" xfId="50" applyFont="1" applyFill="1" applyBorder="1" applyAlignment="1">
      <alignment horizontal="center" vertical="center" wrapText="1" shrinkToFit="1"/>
    </xf>
    <xf numFmtId="0" fontId="34" fillId="2" borderId="1" xfId="49" applyFont="1" applyFill="1" applyBorder="1" applyAlignment="1">
      <alignment horizontal="center" vertical="center" wrapText="1"/>
    </xf>
    <xf numFmtId="176" fontId="33" fillId="2" borderId="1" xfId="57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shrinkToFit="1"/>
    </xf>
    <xf numFmtId="0" fontId="32" fillId="2" borderId="1" xfId="50" applyFont="1" applyFill="1" applyBorder="1" applyAlignment="1">
      <alignment horizontal="center" vertical="center" wrapText="1" shrinkToFit="1"/>
    </xf>
    <xf numFmtId="0" fontId="11" fillId="2" borderId="1" xfId="49" applyFont="1" applyFill="1" applyBorder="1" applyAlignment="1">
      <alignment horizontal="center" vertical="center" wrapText="1"/>
    </xf>
    <xf numFmtId="0" fontId="12" fillId="2" borderId="1" xfId="58" applyFont="1" applyFill="1" applyBorder="1" applyAlignment="1">
      <alignment horizontal="center" vertical="center" wrapText="1"/>
    </xf>
    <xf numFmtId="176" fontId="32" fillId="2" borderId="1" xfId="57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2" borderId="1" xfId="63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39" fillId="0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176" fontId="12" fillId="0" borderId="1" xfId="57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176" fontId="12" fillId="0" borderId="4" xfId="57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2" fillId="0" borderId="1" xfId="57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1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45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12" fillId="0" borderId="1" xfId="1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32" fillId="2" borderId="1" xfId="50" applyFont="1" applyFill="1" applyBorder="1" applyAlignment="1">
      <alignment horizontal="center" vertical="center" wrapText="1"/>
    </xf>
    <xf numFmtId="176" fontId="52" fillId="2" borderId="4" xfId="57" applyNumberFormat="1" applyFont="1" applyFill="1" applyBorder="1" applyAlignment="1">
      <alignment horizontal="center" vertical="center"/>
    </xf>
    <xf numFmtId="176" fontId="32" fillId="0" borderId="1" xfId="57" applyNumberFormat="1" applyFont="1" applyFill="1" applyBorder="1" applyAlignment="1">
      <alignment horizontal="center" vertical="center"/>
    </xf>
    <xf numFmtId="0" fontId="17" fillId="2" borderId="1" xfId="57" applyFont="1" applyFill="1" applyBorder="1" applyAlignment="1">
      <alignment horizontal="center" vertical="center" wrapText="1"/>
    </xf>
    <xf numFmtId="0" fontId="11" fillId="2" borderId="1" xfId="57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6" fontId="32" fillId="2" borderId="4" xfId="57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6" fontId="32" fillId="0" borderId="4" xfId="57" applyNumberFormat="1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2" borderId="1" xfId="63" applyFont="1" applyFill="1" applyBorder="1" applyAlignment="1">
      <alignment horizontal="center" vertical="center" wrapText="1"/>
    </xf>
    <xf numFmtId="177" fontId="12" fillId="2" borderId="4" xfId="0" applyNumberFormat="1" applyFont="1" applyFill="1" applyBorder="1" applyAlignment="1">
      <alignment horizontal="center" vertical="center" wrapText="1" shrinkToFit="1"/>
    </xf>
    <xf numFmtId="177" fontId="14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34" fillId="2" borderId="1" xfId="57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29" fillId="2" borderId="1" xfId="63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4" fillId="0" borderId="4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177" fontId="12" fillId="2" borderId="4" xfId="58" applyNumberFormat="1" applyFont="1" applyFill="1" applyBorder="1" applyAlignment="1">
      <alignment horizontal="center" vertical="center" shrinkToFit="1"/>
    </xf>
    <xf numFmtId="176" fontId="14" fillId="0" borderId="1" xfId="58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5" fillId="0" borderId="0" xfId="0" applyFont="1" applyFill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58" fillId="0" borderId="1" xfId="0" applyFont="1" applyFill="1" applyBorder="1" applyAlignment="1">
      <alignment horizontal="justify" vertical="center"/>
    </xf>
    <xf numFmtId="0" fontId="39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justify" vertical="top" wrapText="1"/>
    </xf>
    <xf numFmtId="0" fontId="58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center" wrapText="1"/>
    </xf>
    <xf numFmtId="0" fontId="39" fillId="0" borderId="1" xfId="0" applyFont="1" applyFill="1" applyBorder="1" applyAlignment="1">
      <alignment horizontal="center" vertical="top" wrapText="1"/>
    </xf>
    <xf numFmtId="0" fontId="57" fillId="2" borderId="0" xfId="0" applyFont="1" applyFill="1" applyAlignment="1">
      <alignment horizontal="left" vertical="center" wrapText="1"/>
    </xf>
    <xf numFmtId="0" fontId="60" fillId="0" borderId="0" xfId="0" applyFont="1" applyFill="1" applyAlignment="1">
      <alignment horizontal="left" vertical="center"/>
    </xf>
    <xf numFmtId="0" fontId="61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63" fillId="0" borderId="1" xfId="0" applyNumberFormat="1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0" fontId="62" fillId="0" borderId="1" xfId="56" applyNumberFormat="1" applyFont="1" applyFill="1" applyBorder="1" applyAlignment="1">
      <alignment horizontal="center" vertical="center" wrapText="1"/>
    </xf>
    <xf numFmtId="0" fontId="63" fillId="4" borderId="1" xfId="56" applyNumberFormat="1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/>
    </xf>
    <xf numFmtId="0" fontId="63" fillId="0" borderId="1" xfId="56" applyNumberFormat="1" applyFont="1" applyFill="1" applyBorder="1" applyAlignment="1">
      <alignment horizontal="center" vertical="center" wrapText="1"/>
    </xf>
    <xf numFmtId="0" fontId="65" fillId="0" borderId="1" xfId="56" applyNumberFormat="1" applyFont="1" applyFill="1" applyBorder="1" applyAlignment="1">
      <alignment horizontal="center" vertical="center" wrapText="1"/>
    </xf>
    <xf numFmtId="0" fontId="66" fillId="0" borderId="1" xfId="56" applyNumberFormat="1" applyFont="1" applyFill="1" applyBorder="1" applyAlignment="1">
      <alignment horizontal="left" vertical="center" wrapText="1"/>
    </xf>
    <xf numFmtId="0" fontId="67" fillId="0" borderId="1" xfId="0" applyFont="1" applyBorder="1" applyAlignment="1">
      <alignment horizontal="center" vertical="center"/>
    </xf>
    <xf numFmtId="176" fontId="67" fillId="0" borderId="1" xfId="0" applyNumberFormat="1" applyFont="1" applyFill="1" applyBorder="1" applyAlignment="1">
      <alignment horizontal="center" vertical="center"/>
    </xf>
    <xf numFmtId="178" fontId="65" fillId="0" borderId="1" xfId="56" applyNumberFormat="1" applyFont="1" applyFill="1" applyBorder="1" applyAlignment="1">
      <alignment horizontal="center" vertical="center" wrapText="1"/>
    </xf>
    <xf numFmtId="179" fontId="66" fillId="0" borderId="1" xfId="56" applyNumberFormat="1" applyFont="1" applyFill="1" applyBorder="1" applyAlignment="1">
      <alignment horizontal="left" vertical="center" wrapText="1"/>
    </xf>
    <xf numFmtId="179" fontId="68" fillId="0" borderId="1" xfId="0" applyNumberFormat="1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176" fontId="63" fillId="0" borderId="1" xfId="0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10 2" xfId="49"/>
    <cellStyle name="常规 16" xfId="50"/>
    <cellStyle name="常规 11 2 8" xfId="51"/>
    <cellStyle name="常规 11 2 2 2" xfId="52"/>
    <cellStyle name="常规 2 3" xfId="53"/>
    <cellStyle name="常规 10" xfId="54"/>
    <cellStyle name="常规 2 3 2" xfId="55"/>
    <cellStyle name="常规 2" xfId="56"/>
    <cellStyle name="常规 11 2 7" xfId="57"/>
    <cellStyle name="常规 5" xfId="58"/>
    <cellStyle name="常规 19 2 2 2" xfId="59"/>
    <cellStyle name="常规 4" xfId="60"/>
    <cellStyle name="常规 5 11" xfId="61"/>
    <cellStyle name="常规_10安保" xfId="62"/>
    <cellStyle name="常规 11 2" xfId="63"/>
    <cellStyle name="常规 16 3 4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4" workbookViewId="0">
      <selection activeCell="D22" sqref="D22"/>
    </sheetView>
  </sheetViews>
  <sheetFormatPr defaultColWidth="9" defaultRowHeight="13.5" outlineLevelCol="4"/>
  <cols>
    <col min="1" max="1" width="5.75" style="5" customWidth="1"/>
    <col min="2" max="2" width="68.375" style="5" customWidth="1"/>
    <col min="3" max="3" width="17.5" style="5" customWidth="1"/>
    <col min="4" max="4" width="14.1583333333333" style="5" customWidth="1"/>
    <col min="5" max="5" width="12.9" style="5" customWidth="1"/>
  </cols>
  <sheetData>
    <row r="1" ht="18.75" spans="1:4">
      <c r="A1" s="174" t="s">
        <v>0</v>
      </c>
      <c r="B1" s="174"/>
      <c r="C1" s="174"/>
      <c r="D1" s="174"/>
    </row>
    <row r="2" ht="25.5" spans="1:5">
      <c r="A2" s="175" t="s">
        <v>1</v>
      </c>
      <c r="B2" s="175"/>
      <c r="C2" s="175"/>
      <c r="D2" s="175"/>
      <c r="E2" s="175"/>
    </row>
    <row r="3" spans="1:4">
      <c r="A3" s="176" t="s">
        <v>2</v>
      </c>
      <c r="B3" s="176"/>
      <c r="C3" s="176"/>
      <c r="D3" s="177"/>
    </row>
    <row r="4" spans="1:5">
      <c r="A4" s="178" t="s">
        <v>3</v>
      </c>
      <c r="B4" s="178" t="s">
        <v>4</v>
      </c>
      <c r="C4" s="179" t="s">
        <v>5</v>
      </c>
      <c r="D4" s="180" t="s">
        <v>6</v>
      </c>
      <c r="E4" s="181" t="s">
        <v>7</v>
      </c>
    </row>
    <row r="5" spans="1:5">
      <c r="A5" s="182"/>
      <c r="B5" s="182" t="s">
        <v>8</v>
      </c>
      <c r="C5" s="183">
        <f>C6+C24</f>
        <v>12741</v>
      </c>
      <c r="D5" s="183"/>
      <c r="E5" s="183"/>
    </row>
    <row r="6" spans="1:5">
      <c r="A6" s="182" t="s">
        <v>9</v>
      </c>
      <c r="B6" s="182" t="s">
        <v>10</v>
      </c>
      <c r="C6" s="184">
        <f>C7+C8+C11+C16+C19+C14</f>
        <v>11709</v>
      </c>
      <c r="D6" s="185"/>
      <c r="E6" s="185"/>
    </row>
    <row r="7" spans="1:5">
      <c r="A7" s="186">
        <v>1</v>
      </c>
      <c r="B7" s="187" t="s">
        <v>11</v>
      </c>
      <c r="C7" s="188">
        <v>5084</v>
      </c>
      <c r="D7" s="189"/>
      <c r="E7" s="75"/>
    </row>
    <row r="8" spans="1:5">
      <c r="A8" s="186">
        <v>2</v>
      </c>
      <c r="B8" s="187" t="s">
        <v>12</v>
      </c>
      <c r="C8" s="188">
        <v>3490</v>
      </c>
      <c r="D8" s="189"/>
      <c r="E8" s="75"/>
    </row>
    <row r="9" spans="1:5">
      <c r="A9" s="186">
        <v>3</v>
      </c>
      <c r="B9" s="187" t="s">
        <v>13</v>
      </c>
      <c r="C9" s="188"/>
      <c r="D9" s="189"/>
      <c r="E9" s="75"/>
    </row>
    <row r="10" spans="1:5">
      <c r="A10" s="186">
        <v>4</v>
      </c>
      <c r="B10" s="187" t="s">
        <v>14</v>
      </c>
      <c r="C10" s="188"/>
      <c r="D10" s="189"/>
      <c r="E10" s="75"/>
    </row>
    <row r="11" spans="1:5">
      <c r="A11" s="186">
        <v>5</v>
      </c>
      <c r="B11" s="187" t="s">
        <v>15</v>
      </c>
      <c r="C11" s="188">
        <v>3000</v>
      </c>
      <c r="D11" s="189"/>
      <c r="E11" s="75"/>
    </row>
    <row r="12" spans="1:5">
      <c r="A12" s="186">
        <v>6</v>
      </c>
      <c r="B12" s="187" t="s">
        <v>16</v>
      </c>
      <c r="C12" s="188"/>
      <c r="D12" s="189"/>
      <c r="E12" s="75"/>
    </row>
    <row r="13" spans="1:5">
      <c r="A13" s="186">
        <v>7</v>
      </c>
      <c r="B13" s="187" t="s">
        <v>17</v>
      </c>
      <c r="C13" s="188"/>
      <c r="D13" s="189"/>
      <c r="E13" s="75"/>
    </row>
    <row r="14" spans="1:5">
      <c r="A14" s="186">
        <v>8</v>
      </c>
      <c r="B14" s="187" t="s">
        <v>18</v>
      </c>
      <c r="C14" s="188">
        <v>30</v>
      </c>
      <c r="D14" s="189"/>
      <c r="E14" s="75"/>
    </row>
    <row r="15" spans="1:5">
      <c r="A15" s="186">
        <v>9</v>
      </c>
      <c r="B15" s="187" t="s">
        <v>19</v>
      </c>
      <c r="C15" s="188"/>
      <c r="D15" s="189"/>
      <c r="E15" s="75"/>
    </row>
    <row r="16" spans="1:5">
      <c r="A16" s="186">
        <v>10</v>
      </c>
      <c r="B16" s="187" t="s">
        <v>20</v>
      </c>
      <c r="C16" s="188">
        <v>80</v>
      </c>
      <c r="D16" s="189"/>
      <c r="E16" s="75"/>
    </row>
    <row r="17" ht="24" spans="1:5">
      <c r="A17" s="186">
        <v>11</v>
      </c>
      <c r="B17" s="187" t="s">
        <v>21</v>
      </c>
      <c r="C17" s="188"/>
      <c r="D17" s="189"/>
      <c r="E17" s="75"/>
    </row>
    <row r="18" spans="1:5">
      <c r="A18" s="186">
        <v>12</v>
      </c>
      <c r="B18" s="187" t="s">
        <v>22</v>
      </c>
      <c r="C18" s="188"/>
      <c r="D18" s="189"/>
      <c r="E18" s="75"/>
    </row>
    <row r="19" spans="1:5">
      <c r="A19" s="186">
        <v>13</v>
      </c>
      <c r="B19" s="187" t="s">
        <v>23</v>
      </c>
      <c r="C19" s="188">
        <v>25</v>
      </c>
      <c r="D19" s="189"/>
      <c r="E19" s="75"/>
    </row>
    <row r="20" spans="1:5">
      <c r="A20" s="186">
        <v>14</v>
      </c>
      <c r="B20" s="187" t="s">
        <v>24</v>
      </c>
      <c r="C20" s="188"/>
      <c r="D20" s="189"/>
      <c r="E20" s="75"/>
    </row>
    <row r="21" spans="1:5">
      <c r="A21" s="186">
        <v>15</v>
      </c>
      <c r="B21" s="187" t="s">
        <v>25</v>
      </c>
      <c r="C21" s="188"/>
      <c r="D21" s="189"/>
      <c r="E21" s="75"/>
    </row>
    <row r="22" ht="24" spans="1:5">
      <c r="A22" s="186">
        <v>16</v>
      </c>
      <c r="B22" s="187" t="s">
        <v>26</v>
      </c>
      <c r="C22" s="188"/>
      <c r="D22" s="189"/>
      <c r="E22" s="75"/>
    </row>
    <row r="23" spans="1:5">
      <c r="A23" s="186">
        <v>17</v>
      </c>
      <c r="B23" s="187" t="s">
        <v>27</v>
      </c>
      <c r="C23" s="188"/>
      <c r="D23" s="189"/>
      <c r="E23" s="75"/>
    </row>
    <row r="24" spans="1:5">
      <c r="A24" s="182" t="s">
        <v>28</v>
      </c>
      <c r="B24" s="182" t="s">
        <v>29</v>
      </c>
      <c r="C24" s="185">
        <f>SUM(C25:C39)</f>
        <v>1032</v>
      </c>
      <c r="D24" s="185"/>
      <c r="E24" s="185"/>
    </row>
    <row r="25" spans="1:5">
      <c r="A25" s="190">
        <v>1</v>
      </c>
      <c r="B25" s="187" t="s">
        <v>30</v>
      </c>
      <c r="C25" s="188">
        <v>1032</v>
      </c>
      <c r="D25" s="189"/>
      <c r="E25" s="75"/>
    </row>
    <row r="26" spans="1:5">
      <c r="A26" s="190">
        <v>2</v>
      </c>
      <c r="B26" s="191" t="s">
        <v>31</v>
      </c>
      <c r="C26" s="188"/>
      <c r="D26" s="189"/>
      <c r="E26" s="75"/>
    </row>
    <row r="27" spans="1:5">
      <c r="A27" s="190">
        <v>3</v>
      </c>
      <c r="B27" s="192" t="s">
        <v>32</v>
      </c>
      <c r="C27" s="188"/>
      <c r="D27" s="189"/>
      <c r="E27" s="75"/>
    </row>
    <row r="28" spans="1:5">
      <c r="A28" s="190">
        <v>4</v>
      </c>
      <c r="B28" s="192" t="s">
        <v>33</v>
      </c>
      <c r="C28" s="188"/>
      <c r="D28" s="189"/>
      <c r="E28" s="75"/>
    </row>
    <row r="29" spans="1:5">
      <c r="A29" s="190">
        <v>5</v>
      </c>
      <c r="B29" s="192" t="s">
        <v>34</v>
      </c>
      <c r="C29" s="188"/>
      <c r="D29" s="189"/>
      <c r="E29" s="75"/>
    </row>
    <row r="30" spans="1:5">
      <c r="A30" s="190">
        <v>6</v>
      </c>
      <c r="B30" s="192" t="s">
        <v>35</v>
      </c>
      <c r="C30" s="188"/>
      <c r="D30" s="189"/>
      <c r="E30" s="75"/>
    </row>
    <row r="31" spans="1:5">
      <c r="A31" s="190">
        <v>7</v>
      </c>
      <c r="B31" s="192" t="s">
        <v>36</v>
      </c>
      <c r="C31" s="188"/>
      <c r="D31" s="189"/>
      <c r="E31" s="75"/>
    </row>
    <row r="32" spans="1:5">
      <c r="A32" s="190">
        <v>8</v>
      </c>
      <c r="B32" s="192" t="s">
        <v>37</v>
      </c>
      <c r="C32" s="188"/>
      <c r="D32" s="189"/>
      <c r="E32" s="75"/>
    </row>
    <row r="33" spans="1:5">
      <c r="A33" s="190">
        <v>9</v>
      </c>
      <c r="B33" s="192" t="s">
        <v>20</v>
      </c>
      <c r="C33" s="188"/>
      <c r="D33" s="189"/>
      <c r="E33" s="75"/>
    </row>
    <row r="34" spans="1:5">
      <c r="A34" s="190">
        <v>10</v>
      </c>
      <c r="B34" s="192" t="s">
        <v>38</v>
      </c>
      <c r="C34" s="188"/>
      <c r="D34" s="189"/>
      <c r="E34" s="75"/>
    </row>
    <row r="35" ht="24" spans="1:5">
      <c r="A35" s="190">
        <v>11</v>
      </c>
      <c r="B35" s="192" t="s">
        <v>39</v>
      </c>
      <c r="C35" s="188"/>
      <c r="D35" s="189"/>
      <c r="E35" s="75"/>
    </row>
    <row r="36" spans="1:5">
      <c r="A36" s="190">
        <v>12</v>
      </c>
      <c r="B36" s="192" t="s">
        <v>40</v>
      </c>
      <c r="C36" s="188"/>
      <c r="D36" s="189"/>
      <c r="E36" s="75"/>
    </row>
    <row r="37" spans="1:5">
      <c r="A37" s="190">
        <v>13</v>
      </c>
      <c r="B37" s="192" t="s">
        <v>41</v>
      </c>
      <c r="C37" s="188"/>
      <c r="D37" s="189"/>
      <c r="E37" s="75"/>
    </row>
    <row r="38" spans="1:5">
      <c r="A38" s="190">
        <v>14</v>
      </c>
      <c r="B38" s="192" t="s">
        <v>42</v>
      </c>
      <c r="C38" s="193"/>
      <c r="D38" s="189"/>
      <c r="E38" s="75"/>
    </row>
    <row r="39" spans="1:5">
      <c r="A39" s="190">
        <v>16</v>
      </c>
      <c r="B39" s="192" t="s">
        <v>27</v>
      </c>
      <c r="C39" s="193"/>
      <c r="D39" s="189"/>
      <c r="E39" s="75"/>
    </row>
    <row r="40" spans="1:5">
      <c r="A40" s="182" t="s">
        <v>43</v>
      </c>
      <c r="B40" s="182" t="s">
        <v>44</v>
      </c>
      <c r="C40" s="194"/>
      <c r="D40" s="195"/>
      <c r="E40" s="75"/>
    </row>
    <row r="41" spans="1:5">
      <c r="A41" s="186" t="s">
        <v>45</v>
      </c>
      <c r="B41" s="182" t="s">
        <v>46</v>
      </c>
      <c r="C41" s="194"/>
      <c r="D41" s="195"/>
      <c r="E41" s="75"/>
    </row>
  </sheetData>
  <mergeCells count="3">
    <mergeCell ref="A1:D1"/>
    <mergeCell ref="A2:E2"/>
    <mergeCell ref="A3:D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I20" sqref="I20"/>
    </sheetView>
  </sheetViews>
  <sheetFormatPr defaultColWidth="9" defaultRowHeight="13.5" outlineLevelCol="6"/>
  <cols>
    <col min="1" max="1" width="5.79166666666667" style="156" customWidth="1"/>
    <col min="2" max="2" width="26.325" style="157" customWidth="1"/>
    <col min="3" max="3" width="27.375" style="158" customWidth="1"/>
    <col min="4" max="4" width="24.75" style="157" customWidth="1"/>
    <col min="5" max="5" width="17.75" style="157" customWidth="1"/>
    <col min="6" max="6" width="15" style="156" customWidth="1"/>
    <col min="7" max="7" width="14" style="156" customWidth="1"/>
  </cols>
  <sheetData>
    <row r="1" spans="1:7">
      <c r="A1" s="159" t="s">
        <v>47</v>
      </c>
      <c r="B1" s="159"/>
      <c r="C1" s="159"/>
      <c r="D1" s="159"/>
      <c r="E1" s="159"/>
      <c r="F1" s="159"/>
      <c r="G1" s="159"/>
    </row>
    <row r="2" ht="25.5" spans="1:7">
      <c r="A2" s="160" t="s">
        <v>48</v>
      </c>
      <c r="B2" s="160"/>
      <c r="C2" s="160"/>
      <c r="D2" s="160"/>
      <c r="E2" s="160"/>
      <c r="F2" s="160"/>
      <c r="G2" s="160"/>
    </row>
    <row r="3" spans="1:7">
      <c r="A3" s="10" t="s">
        <v>3</v>
      </c>
      <c r="B3" s="10" t="s">
        <v>49</v>
      </c>
      <c r="C3" s="10" t="s">
        <v>50</v>
      </c>
      <c r="D3" s="10" t="s">
        <v>51</v>
      </c>
      <c r="E3" s="10" t="s">
        <v>52</v>
      </c>
      <c r="F3" s="10"/>
      <c r="G3" s="161" t="s">
        <v>53</v>
      </c>
    </row>
    <row r="4" spans="1:7">
      <c r="A4" s="10"/>
      <c r="B4" s="10"/>
      <c r="C4" s="10"/>
      <c r="D4" s="10"/>
      <c r="E4" s="10" t="s">
        <v>54</v>
      </c>
      <c r="F4" s="10" t="s">
        <v>55</v>
      </c>
      <c r="G4" s="161"/>
    </row>
    <row r="5" spans="1:7">
      <c r="A5" s="162"/>
      <c r="B5" s="163" t="s">
        <v>56</v>
      </c>
      <c r="C5" s="163">
        <f>C6+C12+C18+C22+C23</f>
        <v>32</v>
      </c>
      <c r="D5" s="163">
        <f>D6+D12+D18+D22+D23+D32</f>
        <v>12741</v>
      </c>
      <c r="E5" s="163"/>
      <c r="F5" s="163"/>
      <c r="G5" s="164"/>
    </row>
    <row r="6" spans="1:7">
      <c r="A6" s="162"/>
      <c r="B6" s="165" t="s">
        <v>57</v>
      </c>
      <c r="C6" s="163">
        <f>C7+C8+C9+C10+C11</f>
        <v>15</v>
      </c>
      <c r="D6" s="163">
        <f>D7+D8+D9+D10+D11</f>
        <v>7694</v>
      </c>
      <c r="E6" s="163"/>
      <c r="F6" s="163"/>
      <c r="G6" s="164"/>
    </row>
    <row r="7" spans="1:7">
      <c r="A7" s="162"/>
      <c r="B7" s="166" t="s">
        <v>58</v>
      </c>
      <c r="C7" s="162">
        <v>8</v>
      </c>
      <c r="D7" s="162">
        <v>3078</v>
      </c>
      <c r="E7" s="162"/>
      <c r="F7" s="162"/>
      <c r="G7" s="164"/>
    </row>
    <row r="8" spans="1:7">
      <c r="A8" s="162"/>
      <c r="B8" s="166" t="s">
        <v>59</v>
      </c>
      <c r="C8" s="162">
        <v>1</v>
      </c>
      <c r="D8" s="162">
        <v>50</v>
      </c>
      <c r="E8" s="162"/>
      <c r="F8" s="162"/>
      <c r="G8" s="164"/>
    </row>
    <row r="9" spans="1:7">
      <c r="A9" s="167"/>
      <c r="B9" s="166" t="s">
        <v>60</v>
      </c>
      <c r="C9" s="164">
        <v>3</v>
      </c>
      <c r="D9" s="164">
        <v>4016</v>
      </c>
      <c r="E9" s="164"/>
      <c r="F9" s="164"/>
      <c r="G9" s="164"/>
    </row>
    <row r="10" spans="1:7">
      <c r="A10" s="167"/>
      <c r="B10" s="166" t="s">
        <v>61</v>
      </c>
      <c r="C10" s="164">
        <v>2</v>
      </c>
      <c r="D10" s="164">
        <v>150</v>
      </c>
      <c r="E10" s="164"/>
      <c r="F10" s="164"/>
      <c r="G10" s="164"/>
    </row>
    <row r="11" spans="1:7">
      <c r="A11" s="167"/>
      <c r="B11" s="166" t="s">
        <v>62</v>
      </c>
      <c r="C11" s="164">
        <v>1</v>
      </c>
      <c r="D11" s="164">
        <v>400</v>
      </c>
      <c r="E11" s="164"/>
      <c r="F11" s="164"/>
      <c r="G11" s="164"/>
    </row>
    <row r="12" spans="1:7">
      <c r="A12" s="167"/>
      <c r="B12" s="165" t="s">
        <v>63</v>
      </c>
      <c r="C12" s="168">
        <f>C13+C14+C15+C16+C17</f>
        <v>3</v>
      </c>
      <c r="D12" s="168">
        <f>D13+D14+D17</f>
        <v>758</v>
      </c>
      <c r="E12" s="168"/>
      <c r="F12" s="164"/>
      <c r="G12" s="164"/>
    </row>
    <row r="13" spans="1:7">
      <c r="A13" s="167"/>
      <c r="B13" s="166" t="s">
        <v>64</v>
      </c>
      <c r="C13" s="164">
        <v>1</v>
      </c>
      <c r="D13" s="164">
        <v>10</v>
      </c>
      <c r="E13" s="164"/>
      <c r="F13" s="164"/>
      <c r="G13" s="164"/>
    </row>
    <row r="14" spans="1:7">
      <c r="A14" s="169"/>
      <c r="B14" s="166" t="s">
        <v>65</v>
      </c>
      <c r="C14" s="170">
        <v>1</v>
      </c>
      <c r="D14" s="170">
        <v>100</v>
      </c>
      <c r="E14" s="170"/>
      <c r="F14" s="170"/>
      <c r="G14" s="170"/>
    </row>
    <row r="15" spans="1:7">
      <c r="A15" s="169"/>
      <c r="B15" s="171" t="s">
        <v>66</v>
      </c>
      <c r="C15" s="170"/>
      <c r="D15" s="170"/>
      <c r="E15" s="170"/>
      <c r="F15" s="170"/>
      <c r="G15" s="170"/>
    </row>
    <row r="16" spans="1:7">
      <c r="A16" s="169"/>
      <c r="B16" s="171" t="s">
        <v>67</v>
      </c>
      <c r="C16" s="170"/>
      <c r="D16" s="170"/>
      <c r="E16" s="170"/>
      <c r="F16" s="170"/>
      <c r="G16" s="170"/>
    </row>
    <row r="17" spans="1:7">
      <c r="A17" s="169"/>
      <c r="B17" s="171" t="s">
        <v>68</v>
      </c>
      <c r="C17" s="170">
        <v>1</v>
      </c>
      <c r="D17" s="170">
        <v>648</v>
      </c>
      <c r="E17" s="170"/>
      <c r="F17" s="170"/>
      <c r="G17" s="170"/>
    </row>
    <row r="18" spans="1:7">
      <c r="A18" s="169"/>
      <c r="B18" s="165" t="s">
        <v>69</v>
      </c>
      <c r="C18" s="172">
        <f>C19+C20+C21</f>
        <v>11</v>
      </c>
      <c r="D18" s="172">
        <f>D19+D20</f>
        <v>3674</v>
      </c>
      <c r="E18" s="172"/>
      <c r="F18" s="172"/>
      <c r="G18" s="170"/>
    </row>
    <row r="19" spans="1:7">
      <c r="A19" s="169"/>
      <c r="B19" s="171" t="s">
        <v>70</v>
      </c>
      <c r="C19" s="170">
        <v>7</v>
      </c>
      <c r="D19" s="170">
        <v>2474</v>
      </c>
      <c r="E19" s="170"/>
      <c r="F19" s="170"/>
      <c r="G19" s="170"/>
    </row>
    <row r="20" spans="1:7">
      <c r="A20" s="169"/>
      <c r="B20" s="171" t="s">
        <v>71</v>
      </c>
      <c r="C20" s="170">
        <v>4</v>
      </c>
      <c r="D20" s="170">
        <v>1200</v>
      </c>
      <c r="E20" s="170"/>
      <c r="F20" s="170"/>
      <c r="G20" s="170"/>
    </row>
    <row r="21" spans="1:7">
      <c r="A21" s="169"/>
      <c r="B21" s="171" t="s">
        <v>72</v>
      </c>
      <c r="C21" s="170"/>
      <c r="D21" s="170"/>
      <c r="E21" s="170"/>
      <c r="F21" s="170"/>
      <c r="G21" s="170"/>
    </row>
    <row r="22" spans="1:7">
      <c r="A22" s="169"/>
      <c r="B22" s="165" t="s">
        <v>73</v>
      </c>
      <c r="C22" s="172">
        <v>1</v>
      </c>
      <c r="D22" s="172">
        <v>100</v>
      </c>
      <c r="E22" s="172"/>
      <c r="F22" s="172"/>
      <c r="G22" s="170"/>
    </row>
    <row r="23" spans="1:7">
      <c r="A23" s="169"/>
      <c r="B23" s="165" t="s">
        <v>74</v>
      </c>
      <c r="C23" s="172">
        <f>C24+C25</f>
        <v>2</v>
      </c>
      <c r="D23" s="172">
        <f>D24+D25</f>
        <v>515</v>
      </c>
      <c r="E23" s="172"/>
      <c r="F23" s="172"/>
      <c r="G23" s="170"/>
    </row>
    <row r="24" spans="1:7">
      <c r="A24" s="169"/>
      <c r="B24" s="171" t="s">
        <v>75</v>
      </c>
      <c r="C24" s="170">
        <v>1</v>
      </c>
      <c r="D24" s="170">
        <v>80</v>
      </c>
      <c r="E24" s="170"/>
      <c r="F24" s="170"/>
      <c r="G24" s="170"/>
    </row>
    <row r="25" spans="1:7">
      <c r="A25" s="169"/>
      <c r="B25" s="171" t="s">
        <v>76</v>
      </c>
      <c r="C25" s="170">
        <v>1</v>
      </c>
      <c r="D25" s="170">
        <v>435</v>
      </c>
      <c r="E25" s="170"/>
      <c r="F25" s="170"/>
      <c r="G25" s="170"/>
    </row>
    <row r="26" spans="1:7">
      <c r="A26" s="169"/>
      <c r="B26" s="171" t="s">
        <v>77</v>
      </c>
      <c r="C26" s="170"/>
      <c r="D26" s="170"/>
      <c r="E26" s="170"/>
      <c r="F26" s="170"/>
      <c r="G26" s="170"/>
    </row>
    <row r="27" spans="1:7">
      <c r="A27" s="169"/>
      <c r="B27" s="171" t="s">
        <v>78</v>
      </c>
      <c r="C27" s="170"/>
      <c r="D27" s="170"/>
      <c r="E27" s="170"/>
      <c r="F27" s="170"/>
      <c r="G27" s="170"/>
    </row>
    <row r="28" spans="1:7">
      <c r="A28" s="169"/>
      <c r="B28" s="165" t="s">
        <v>79</v>
      </c>
      <c r="C28" s="170"/>
      <c r="D28" s="170"/>
      <c r="E28" s="170"/>
      <c r="F28" s="170"/>
      <c r="G28" s="170"/>
    </row>
    <row r="29" spans="1:7">
      <c r="A29" s="169"/>
      <c r="B29" s="171" t="s">
        <v>80</v>
      </c>
      <c r="C29" s="170"/>
      <c r="D29" s="170"/>
      <c r="E29" s="172"/>
      <c r="F29" s="170"/>
      <c r="G29" s="170"/>
    </row>
    <row r="30" spans="1:7">
      <c r="A30" s="169"/>
      <c r="B30" s="171" t="s">
        <v>81</v>
      </c>
      <c r="C30" s="170"/>
      <c r="D30" s="170"/>
      <c r="E30" s="170"/>
      <c r="F30" s="170"/>
      <c r="G30" s="170"/>
    </row>
    <row r="31" spans="1:7">
      <c r="A31" s="169"/>
      <c r="B31" s="165" t="s">
        <v>82</v>
      </c>
      <c r="C31" s="170"/>
      <c r="D31" s="170"/>
      <c r="E31" s="170"/>
      <c r="F31" s="170"/>
      <c r="G31" s="170"/>
    </row>
    <row r="32" spans="1:7">
      <c r="A32" s="169"/>
      <c r="B32" s="165" t="s">
        <v>83</v>
      </c>
      <c r="C32" s="170"/>
      <c r="D32" s="170"/>
      <c r="E32" s="170"/>
      <c r="F32" s="170"/>
      <c r="G32" s="170"/>
    </row>
    <row r="33" spans="1:7">
      <c r="A33" s="169"/>
      <c r="B33" s="10" t="s">
        <v>84</v>
      </c>
      <c r="C33" s="170"/>
      <c r="D33" s="170"/>
      <c r="E33" s="170"/>
      <c r="F33" s="170"/>
      <c r="G33" s="170"/>
    </row>
    <row r="34" spans="1:7">
      <c r="A34" s="169"/>
      <c r="B34" s="171" t="s">
        <v>85</v>
      </c>
      <c r="C34" s="170"/>
      <c r="D34" s="170"/>
      <c r="E34" s="170"/>
      <c r="F34" s="170"/>
      <c r="G34" s="170"/>
    </row>
    <row r="35" spans="1:7">
      <c r="A35" s="169"/>
      <c r="B35" s="171" t="s">
        <v>86</v>
      </c>
      <c r="C35" s="170"/>
      <c r="D35" s="170"/>
      <c r="E35" s="170"/>
      <c r="F35" s="170"/>
      <c r="G35" s="75"/>
    </row>
    <row r="36" spans="1:7">
      <c r="A36" s="173"/>
      <c r="B36" s="173"/>
      <c r="C36" s="173"/>
      <c r="D36" s="173"/>
      <c r="E36" s="173"/>
      <c r="F36" s="173"/>
      <c r="G36" s="173"/>
    </row>
  </sheetData>
  <mergeCells count="7">
    <mergeCell ref="A2:G2"/>
    <mergeCell ref="E3:F3"/>
    <mergeCell ref="A3:A4"/>
    <mergeCell ref="B3:B4"/>
    <mergeCell ref="C3:C4"/>
    <mergeCell ref="D3:D4"/>
    <mergeCell ref="G3:G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workbookViewId="0">
      <pane ySplit="5" topLeftCell="A6" activePane="bottomLeft" state="frozen"/>
      <selection/>
      <selection pane="bottomLeft" activeCell="P36" sqref="P20:P36"/>
    </sheetView>
  </sheetViews>
  <sheetFormatPr defaultColWidth="9" defaultRowHeight="13.5"/>
  <cols>
    <col min="1" max="1" width="5.125" style="5" customWidth="1"/>
    <col min="2" max="2" width="13" style="5" customWidth="1"/>
    <col min="3" max="3" width="7.40833333333333" style="6" customWidth="1"/>
    <col min="4" max="4" width="7" style="6" customWidth="1"/>
    <col min="5" max="5" width="10.375" style="6" customWidth="1"/>
    <col min="6" max="6" width="5.375" style="6" customWidth="1"/>
    <col min="7" max="7" width="7.125" style="5" customWidth="1"/>
    <col min="8" max="8" width="7" style="5" customWidth="1"/>
    <col min="9" max="9" width="8.625" style="5" customWidth="1"/>
    <col min="10" max="10" width="16.25" style="5" customWidth="1"/>
    <col min="11" max="11" width="9.5" style="6" customWidth="1"/>
    <col min="12" max="12" width="7.125" style="5" customWidth="1"/>
    <col min="13" max="13" width="6.875" style="5" customWidth="1"/>
    <col min="14" max="14" width="7.375" style="6" customWidth="1"/>
    <col min="15" max="15" width="16.45" style="5" customWidth="1"/>
    <col min="16" max="16" width="7.625" style="5" customWidth="1"/>
    <col min="17" max="17" width="5.625" style="5" customWidth="1"/>
  </cols>
  <sheetData>
    <row r="1" spans="1:15">
      <c r="A1" s="7" t="s">
        <v>87</v>
      </c>
      <c r="B1" s="7"/>
      <c r="C1" s="8"/>
      <c r="D1" s="8"/>
      <c r="E1" s="8"/>
      <c r="F1" s="8"/>
      <c r="G1" s="7"/>
      <c r="H1" s="7"/>
      <c r="I1" s="7"/>
      <c r="J1" s="7"/>
      <c r="K1" s="8"/>
      <c r="L1" s="7"/>
      <c r="M1" s="7"/>
      <c r="N1" s="8"/>
      <c r="O1" s="7"/>
    </row>
    <row r="2" ht="25.5" spans="1:17">
      <c r="A2" s="9" t="s">
        <v>88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>
      <c r="A3" s="10" t="s">
        <v>3</v>
      </c>
      <c r="B3" s="11" t="s">
        <v>49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/>
      <c r="I3" s="11" t="s">
        <v>94</v>
      </c>
      <c r="J3" s="10" t="s">
        <v>95</v>
      </c>
      <c r="K3" s="10" t="s">
        <v>96</v>
      </c>
      <c r="L3" s="10" t="s">
        <v>52</v>
      </c>
      <c r="M3" s="10"/>
      <c r="N3" s="10" t="s">
        <v>97</v>
      </c>
      <c r="O3" s="10" t="s">
        <v>98</v>
      </c>
      <c r="P3" s="10" t="s">
        <v>99</v>
      </c>
      <c r="Q3" s="10" t="s">
        <v>100</v>
      </c>
    </row>
    <row r="4" ht="22.5" spans="1:17">
      <c r="A4" s="10"/>
      <c r="B4" s="12"/>
      <c r="C4" s="10"/>
      <c r="D4" s="10"/>
      <c r="E4" s="10"/>
      <c r="F4" s="10"/>
      <c r="G4" s="10" t="s">
        <v>101</v>
      </c>
      <c r="H4" s="10" t="s">
        <v>102</v>
      </c>
      <c r="I4" s="12"/>
      <c r="J4" s="10"/>
      <c r="K4" s="10"/>
      <c r="L4" s="10" t="s">
        <v>103</v>
      </c>
      <c r="M4" s="10" t="s">
        <v>104</v>
      </c>
      <c r="N4" s="10"/>
      <c r="O4" s="10"/>
      <c r="P4" s="10"/>
      <c r="Q4" s="10"/>
    </row>
    <row r="5" s="1" customFormat="1" ht="28" customHeight="1" spans="1:17">
      <c r="A5" s="13"/>
      <c r="B5" s="14" t="s">
        <v>105</v>
      </c>
      <c r="C5" s="15"/>
      <c r="D5" s="15"/>
      <c r="E5" s="15"/>
      <c r="F5" s="15"/>
      <c r="G5" s="15"/>
      <c r="H5" s="15"/>
      <c r="I5" s="88"/>
      <c r="J5" s="15"/>
      <c r="K5" s="15">
        <f>K6+K27+K34+K48+K50</f>
        <v>12741</v>
      </c>
      <c r="L5" s="15"/>
      <c r="M5" s="15"/>
      <c r="N5" s="13"/>
      <c r="O5" s="13"/>
      <c r="P5" s="13"/>
      <c r="Q5" s="13"/>
    </row>
    <row r="6" ht="27" customHeight="1" spans="1:17">
      <c r="A6" s="16"/>
      <c r="B6" s="16" t="s">
        <v>57</v>
      </c>
      <c r="C6" s="16"/>
      <c r="D6" s="16"/>
      <c r="E6" s="16"/>
      <c r="F6" s="16"/>
      <c r="G6" s="16"/>
      <c r="H6" s="16"/>
      <c r="I6" s="16"/>
      <c r="J6" s="16"/>
      <c r="K6" s="16">
        <f>K7+K16+K18+K22+K25</f>
        <v>7694</v>
      </c>
      <c r="L6" s="89"/>
      <c r="M6" s="89"/>
      <c r="N6" s="16"/>
      <c r="O6" s="16"/>
      <c r="P6" s="16"/>
      <c r="Q6" s="16"/>
    </row>
    <row r="7" ht="22" customHeight="1" spans="1:17">
      <c r="A7" s="17"/>
      <c r="B7" s="18" t="s">
        <v>106</v>
      </c>
      <c r="C7" s="17"/>
      <c r="D7" s="17"/>
      <c r="E7" s="17"/>
      <c r="F7" s="17"/>
      <c r="G7" s="17"/>
      <c r="H7" s="17"/>
      <c r="I7" s="17"/>
      <c r="J7" s="17"/>
      <c r="K7" s="17">
        <v>3078</v>
      </c>
      <c r="L7" s="17"/>
      <c r="M7" s="17"/>
      <c r="N7" s="17"/>
      <c r="O7" s="17"/>
      <c r="P7" s="17"/>
      <c r="Q7" s="17"/>
    </row>
    <row r="8" customFormat="1" ht="33.75" spans="1:17">
      <c r="A8" s="17">
        <v>1</v>
      </c>
      <c r="B8" s="19" t="s">
        <v>107</v>
      </c>
      <c r="C8" s="20" t="s">
        <v>108</v>
      </c>
      <c r="D8" s="20" t="s">
        <v>108</v>
      </c>
      <c r="E8" s="19" t="s">
        <v>109</v>
      </c>
      <c r="F8" s="19" t="s">
        <v>110</v>
      </c>
      <c r="G8" s="19">
        <v>202301</v>
      </c>
      <c r="H8" s="19">
        <v>202312</v>
      </c>
      <c r="I8" s="51" t="s">
        <v>111</v>
      </c>
      <c r="J8" s="19" t="s">
        <v>112</v>
      </c>
      <c r="K8" s="19">
        <v>880</v>
      </c>
      <c r="L8" s="17"/>
      <c r="M8" s="17"/>
      <c r="N8" s="19">
        <v>45834</v>
      </c>
      <c r="O8" s="19" t="s">
        <v>113</v>
      </c>
      <c r="P8" s="34" t="s">
        <v>114</v>
      </c>
      <c r="Q8" s="20"/>
    </row>
    <row r="9" customFormat="1" ht="33.75" spans="1:17">
      <c r="A9" s="17">
        <v>2</v>
      </c>
      <c r="B9" s="19" t="s">
        <v>115</v>
      </c>
      <c r="C9" s="20" t="s">
        <v>108</v>
      </c>
      <c r="D9" s="20" t="s">
        <v>108</v>
      </c>
      <c r="E9" s="19" t="s">
        <v>116</v>
      </c>
      <c r="F9" s="19" t="s">
        <v>110</v>
      </c>
      <c r="G9" s="19">
        <v>202301</v>
      </c>
      <c r="H9" s="19">
        <v>202312</v>
      </c>
      <c r="I9" s="51" t="s">
        <v>111</v>
      </c>
      <c r="J9" s="19" t="s">
        <v>116</v>
      </c>
      <c r="K9" s="19">
        <v>1700</v>
      </c>
      <c r="L9" s="17"/>
      <c r="M9" s="17"/>
      <c r="N9" s="19">
        <v>45834</v>
      </c>
      <c r="O9" s="19" t="s">
        <v>113</v>
      </c>
      <c r="P9" s="34" t="s">
        <v>114</v>
      </c>
      <c r="Q9" s="20"/>
    </row>
    <row r="10" customFormat="1" ht="24" spans="1:17">
      <c r="A10" s="17">
        <v>3</v>
      </c>
      <c r="B10" s="19" t="s">
        <v>117</v>
      </c>
      <c r="C10" s="20" t="s">
        <v>108</v>
      </c>
      <c r="D10" s="20" t="s">
        <v>108</v>
      </c>
      <c r="E10" s="19" t="s">
        <v>118</v>
      </c>
      <c r="F10" s="19" t="s">
        <v>110</v>
      </c>
      <c r="G10" s="19">
        <v>202301</v>
      </c>
      <c r="H10" s="19">
        <v>202312</v>
      </c>
      <c r="I10" s="51" t="s">
        <v>111</v>
      </c>
      <c r="J10" s="19" t="s">
        <v>119</v>
      </c>
      <c r="K10" s="19">
        <v>300</v>
      </c>
      <c r="L10" s="17"/>
      <c r="M10" s="17"/>
      <c r="N10" s="19">
        <v>45834</v>
      </c>
      <c r="O10" s="19" t="s">
        <v>120</v>
      </c>
      <c r="P10" s="34" t="s">
        <v>121</v>
      </c>
      <c r="Q10" s="20"/>
    </row>
    <row r="11" s="2" customFormat="1" ht="24" spans="1:17">
      <c r="A11" s="21">
        <v>4</v>
      </c>
      <c r="B11" s="22" t="s">
        <v>122</v>
      </c>
      <c r="C11" s="22" t="s">
        <v>108</v>
      </c>
      <c r="D11" s="22" t="s">
        <v>108</v>
      </c>
      <c r="E11" s="22" t="s">
        <v>123</v>
      </c>
      <c r="F11" s="22" t="s">
        <v>110</v>
      </c>
      <c r="G11" s="22">
        <v>202301</v>
      </c>
      <c r="H11" s="22">
        <v>202312</v>
      </c>
      <c r="I11" s="90" t="s">
        <v>111</v>
      </c>
      <c r="J11" s="22" t="s">
        <v>124</v>
      </c>
      <c r="K11" s="22">
        <v>33</v>
      </c>
      <c r="L11" s="21"/>
      <c r="M11" s="21"/>
      <c r="N11" s="22">
        <v>600</v>
      </c>
      <c r="O11" s="22" t="s">
        <v>125</v>
      </c>
      <c r="P11" s="22" t="s">
        <v>121</v>
      </c>
      <c r="Q11" s="22"/>
    </row>
    <row r="12" customFormat="1" ht="33.75" spans="1:17">
      <c r="A12" s="17">
        <v>5</v>
      </c>
      <c r="B12" s="19" t="s">
        <v>122</v>
      </c>
      <c r="C12" s="20" t="s">
        <v>108</v>
      </c>
      <c r="D12" s="20" t="s">
        <v>108</v>
      </c>
      <c r="E12" s="19" t="s">
        <v>126</v>
      </c>
      <c r="F12" s="19" t="s">
        <v>110</v>
      </c>
      <c r="G12" s="19">
        <v>202301</v>
      </c>
      <c r="H12" s="19">
        <v>202312</v>
      </c>
      <c r="I12" s="51" t="s">
        <v>111</v>
      </c>
      <c r="J12" s="19" t="s">
        <v>127</v>
      </c>
      <c r="K12" s="19">
        <v>20</v>
      </c>
      <c r="L12" s="17"/>
      <c r="M12" s="17"/>
      <c r="N12" s="20">
        <v>45834</v>
      </c>
      <c r="O12" s="19" t="s">
        <v>113</v>
      </c>
      <c r="P12" s="34" t="s">
        <v>114</v>
      </c>
      <c r="Q12" s="20"/>
    </row>
    <row r="13" s="3" customFormat="1" ht="33.75" spans="1:17">
      <c r="A13" s="17">
        <v>6</v>
      </c>
      <c r="B13" s="19" t="s">
        <v>107</v>
      </c>
      <c r="C13" s="19" t="s">
        <v>128</v>
      </c>
      <c r="D13" s="19" t="s">
        <v>129</v>
      </c>
      <c r="E13" s="19" t="s">
        <v>130</v>
      </c>
      <c r="F13" s="19" t="s">
        <v>110</v>
      </c>
      <c r="G13" s="19">
        <v>2023.01</v>
      </c>
      <c r="H13" s="19">
        <v>2023.08</v>
      </c>
      <c r="I13" s="19" t="s">
        <v>131</v>
      </c>
      <c r="J13" s="19" t="s">
        <v>132</v>
      </c>
      <c r="K13" s="19">
        <v>20</v>
      </c>
      <c r="L13" s="22"/>
      <c r="M13" s="19"/>
      <c r="N13" s="19">
        <v>2014</v>
      </c>
      <c r="O13" s="19" t="s">
        <v>133</v>
      </c>
      <c r="P13" s="51" t="s">
        <v>121</v>
      </c>
      <c r="Q13" s="20"/>
    </row>
    <row r="14" s="3" customFormat="1" ht="45" spans="1:17">
      <c r="A14" s="17">
        <v>7</v>
      </c>
      <c r="B14" s="19" t="s">
        <v>134</v>
      </c>
      <c r="C14" s="19" t="s">
        <v>135</v>
      </c>
      <c r="D14" s="19" t="s">
        <v>136</v>
      </c>
      <c r="E14" s="19" t="s">
        <v>137</v>
      </c>
      <c r="F14" s="19" t="s">
        <v>138</v>
      </c>
      <c r="G14" s="19">
        <v>2023.01</v>
      </c>
      <c r="H14" s="23">
        <v>2023.1</v>
      </c>
      <c r="I14" s="19" t="s">
        <v>139</v>
      </c>
      <c r="J14" s="19" t="s">
        <v>137</v>
      </c>
      <c r="K14" s="19">
        <v>45</v>
      </c>
      <c r="L14" s="22"/>
      <c r="M14" s="19"/>
      <c r="N14" s="19">
        <v>1108</v>
      </c>
      <c r="O14" s="19" t="s">
        <v>140</v>
      </c>
      <c r="P14" s="19" t="s">
        <v>121</v>
      </c>
      <c r="Q14" s="20"/>
    </row>
    <row r="15" s="3" customFormat="1" ht="56.25" spans="1:17">
      <c r="A15" s="17">
        <v>8</v>
      </c>
      <c r="B15" s="24" t="s">
        <v>134</v>
      </c>
      <c r="C15" s="20" t="s">
        <v>141</v>
      </c>
      <c r="D15" s="20" t="s">
        <v>142</v>
      </c>
      <c r="E15" s="20" t="s">
        <v>143</v>
      </c>
      <c r="F15" s="20" t="s">
        <v>110</v>
      </c>
      <c r="G15" s="25">
        <v>2023.03</v>
      </c>
      <c r="H15" s="25">
        <v>2023.12</v>
      </c>
      <c r="I15" s="19" t="s">
        <v>144</v>
      </c>
      <c r="J15" s="19" t="s">
        <v>145</v>
      </c>
      <c r="K15" s="19">
        <v>80</v>
      </c>
      <c r="L15" s="22"/>
      <c r="M15" s="19"/>
      <c r="N15" s="20">
        <v>31915</v>
      </c>
      <c r="O15" s="20" t="s">
        <v>146</v>
      </c>
      <c r="P15" s="20" t="s">
        <v>147</v>
      </c>
      <c r="Q15" s="20"/>
    </row>
    <row r="16" s="3" customFormat="1" ht="22.5" spans="1:17">
      <c r="A16" s="17"/>
      <c r="B16" s="26" t="s">
        <v>148</v>
      </c>
      <c r="C16" s="27"/>
      <c r="D16" s="27"/>
      <c r="E16" s="20"/>
      <c r="F16" s="20"/>
      <c r="G16" s="25"/>
      <c r="H16" s="25"/>
      <c r="I16" s="19"/>
      <c r="J16" s="19"/>
      <c r="K16" s="91">
        <f>K17</f>
        <v>50</v>
      </c>
      <c r="L16" s="22"/>
      <c r="M16" s="19"/>
      <c r="N16" s="20"/>
      <c r="O16" s="20"/>
      <c r="P16" s="20"/>
      <c r="Q16" s="20"/>
    </row>
    <row r="17" s="3" customFormat="1" ht="90" spans="1:17">
      <c r="A17" s="17">
        <v>1</v>
      </c>
      <c r="B17" s="19" t="s">
        <v>149</v>
      </c>
      <c r="C17" s="19" t="s">
        <v>150</v>
      </c>
      <c r="D17" s="19" t="s">
        <v>151</v>
      </c>
      <c r="E17" s="19" t="s">
        <v>152</v>
      </c>
      <c r="F17" s="19" t="s">
        <v>153</v>
      </c>
      <c r="G17" s="19">
        <v>2023.3</v>
      </c>
      <c r="H17" s="19">
        <v>2023.8</v>
      </c>
      <c r="I17" s="19" t="s">
        <v>154</v>
      </c>
      <c r="J17" s="19" t="s">
        <v>155</v>
      </c>
      <c r="K17" s="19">
        <v>50</v>
      </c>
      <c r="L17" s="22"/>
      <c r="M17" s="19"/>
      <c r="N17" s="20">
        <v>13225</v>
      </c>
      <c r="O17" s="20" t="s">
        <v>156</v>
      </c>
      <c r="P17" s="20" t="s">
        <v>121</v>
      </c>
      <c r="Q17" s="20"/>
    </row>
    <row r="18" ht="30" customHeight="1" spans="1:17">
      <c r="A18" s="17"/>
      <c r="B18" s="28" t="s">
        <v>157</v>
      </c>
      <c r="C18" s="29"/>
      <c r="D18" s="29"/>
      <c r="E18" s="30"/>
      <c r="F18" s="31"/>
      <c r="G18" s="32"/>
      <c r="H18" s="33"/>
      <c r="I18" s="33"/>
      <c r="J18" s="92"/>
      <c r="K18" s="29">
        <f>K19+K20+K21</f>
        <v>4016</v>
      </c>
      <c r="L18" s="93"/>
      <c r="M18" s="94"/>
      <c r="N18" s="29"/>
      <c r="O18" s="29"/>
      <c r="P18" s="95"/>
      <c r="Q18" s="95"/>
    </row>
    <row r="19" s="3" customFormat="1" ht="33.75" spans="1:17">
      <c r="A19" s="20">
        <v>1</v>
      </c>
      <c r="B19" s="19" t="s">
        <v>158</v>
      </c>
      <c r="C19" s="34" t="s">
        <v>159</v>
      </c>
      <c r="D19" s="34" t="s">
        <v>160</v>
      </c>
      <c r="E19" s="19" t="s">
        <v>161</v>
      </c>
      <c r="F19" s="34" t="s">
        <v>162</v>
      </c>
      <c r="G19" s="19">
        <v>2023.01</v>
      </c>
      <c r="H19" s="19">
        <v>2023.12</v>
      </c>
      <c r="I19" s="51" t="s">
        <v>163</v>
      </c>
      <c r="J19" s="34" t="s">
        <v>164</v>
      </c>
      <c r="K19" s="19">
        <v>3000</v>
      </c>
      <c r="L19" s="19"/>
      <c r="M19" s="96"/>
      <c r="N19" s="19">
        <v>13655</v>
      </c>
      <c r="O19" s="34" t="s">
        <v>165</v>
      </c>
      <c r="P19" s="34" t="s">
        <v>121</v>
      </c>
      <c r="Q19" s="20"/>
    </row>
    <row r="20" s="4" customFormat="1" ht="78.75" spans="1:17">
      <c r="A20" s="20">
        <v>2</v>
      </c>
      <c r="B20" s="19" t="s">
        <v>158</v>
      </c>
      <c r="C20" s="35" t="s">
        <v>108</v>
      </c>
      <c r="D20" s="35" t="s">
        <v>166</v>
      </c>
      <c r="E20" s="36" t="s">
        <v>167</v>
      </c>
      <c r="F20" s="37" t="s">
        <v>153</v>
      </c>
      <c r="G20" s="38">
        <v>2023.8</v>
      </c>
      <c r="H20" s="38">
        <v>2023.12</v>
      </c>
      <c r="I20" s="35" t="s">
        <v>168</v>
      </c>
      <c r="J20" s="20" t="s">
        <v>169</v>
      </c>
      <c r="K20" s="97">
        <v>796</v>
      </c>
      <c r="L20" s="98"/>
      <c r="M20" s="98"/>
      <c r="N20" s="20">
        <v>945</v>
      </c>
      <c r="O20" s="20" t="s">
        <v>170</v>
      </c>
      <c r="P20" s="19" t="s">
        <v>121</v>
      </c>
      <c r="Q20" s="154"/>
    </row>
    <row r="21" s="4" customFormat="1" ht="45" spans="1:17">
      <c r="A21" s="20">
        <v>3</v>
      </c>
      <c r="B21" s="19" t="s">
        <v>158</v>
      </c>
      <c r="C21" s="35" t="s">
        <v>171</v>
      </c>
      <c r="D21" s="35" t="s">
        <v>172</v>
      </c>
      <c r="E21" s="36" t="s">
        <v>173</v>
      </c>
      <c r="F21" s="37" t="s">
        <v>153</v>
      </c>
      <c r="G21" s="38">
        <v>2023.9</v>
      </c>
      <c r="H21" s="39" t="s">
        <v>174</v>
      </c>
      <c r="I21" s="35" t="s">
        <v>168</v>
      </c>
      <c r="J21" s="36" t="s">
        <v>175</v>
      </c>
      <c r="K21" s="99">
        <v>220</v>
      </c>
      <c r="L21" s="99"/>
      <c r="M21" s="100"/>
      <c r="N21" s="97"/>
      <c r="O21" s="101" t="s">
        <v>176</v>
      </c>
      <c r="P21" s="19" t="s">
        <v>121</v>
      </c>
      <c r="Q21" s="154"/>
    </row>
    <row r="22" ht="28" customHeight="1" spans="1:17">
      <c r="A22" s="17"/>
      <c r="B22" s="40" t="s">
        <v>177</v>
      </c>
      <c r="C22" s="41"/>
      <c r="D22" s="41"/>
      <c r="E22" s="42"/>
      <c r="F22" s="42"/>
      <c r="G22" s="43"/>
      <c r="H22" s="43"/>
      <c r="I22" s="43"/>
      <c r="J22" s="41"/>
      <c r="K22" s="102">
        <f>SUM(K23:K24)</f>
        <v>150</v>
      </c>
      <c r="L22" s="103"/>
      <c r="M22" s="104"/>
      <c r="N22" s="43"/>
      <c r="O22" s="43"/>
      <c r="P22" s="43"/>
      <c r="Q22" s="95"/>
    </row>
    <row r="23" s="3" customFormat="1" ht="24" spans="1:17">
      <c r="A23" s="20">
        <v>1</v>
      </c>
      <c r="B23" s="44" t="s">
        <v>178</v>
      </c>
      <c r="C23" s="34" t="s">
        <v>179</v>
      </c>
      <c r="D23" s="34" t="s">
        <v>180</v>
      </c>
      <c r="E23" s="34" t="s">
        <v>181</v>
      </c>
      <c r="F23" s="34" t="s">
        <v>110</v>
      </c>
      <c r="G23" s="19">
        <v>2023.01</v>
      </c>
      <c r="H23" s="19">
        <v>2023.12</v>
      </c>
      <c r="I23" s="51" t="s">
        <v>163</v>
      </c>
      <c r="J23" s="34" t="s">
        <v>182</v>
      </c>
      <c r="K23" s="44">
        <v>80</v>
      </c>
      <c r="L23" s="90"/>
      <c r="M23" s="105"/>
      <c r="N23" s="34">
        <v>8000</v>
      </c>
      <c r="O23" s="34" t="s">
        <v>183</v>
      </c>
      <c r="P23" s="34" t="s">
        <v>121</v>
      </c>
      <c r="Q23" s="20"/>
    </row>
    <row r="24" s="3" customFormat="1" ht="24" spans="1:17">
      <c r="A24" s="20">
        <v>2</v>
      </c>
      <c r="B24" s="44" t="s">
        <v>178</v>
      </c>
      <c r="C24" s="34" t="s">
        <v>108</v>
      </c>
      <c r="D24" s="34" t="s">
        <v>108</v>
      </c>
      <c r="E24" s="34" t="s">
        <v>184</v>
      </c>
      <c r="F24" s="34" t="s">
        <v>110</v>
      </c>
      <c r="G24" s="19">
        <v>2023.01</v>
      </c>
      <c r="H24" s="19">
        <v>2023.12</v>
      </c>
      <c r="I24" s="44" t="s">
        <v>185</v>
      </c>
      <c r="J24" s="34" t="s">
        <v>186</v>
      </c>
      <c r="K24" s="19">
        <v>70</v>
      </c>
      <c r="L24" s="22"/>
      <c r="M24" s="106"/>
      <c r="N24" s="34">
        <v>100</v>
      </c>
      <c r="O24" s="34" t="s">
        <v>187</v>
      </c>
      <c r="P24" s="34" t="s">
        <v>121</v>
      </c>
      <c r="Q24" s="20"/>
    </row>
    <row r="25" ht="32" customHeight="1" spans="1:17">
      <c r="A25" s="17"/>
      <c r="B25" s="31" t="s">
        <v>188</v>
      </c>
      <c r="C25" s="45"/>
      <c r="D25" s="45"/>
      <c r="E25" s="46"/>
      <c r="F25" s="45"/>
      <c r="G25" s="45"/>
      <c r="H25" s="45"/>
      <c r="I25" s="45"/>
      <c r="J25" s="45"/>
      <c r="K25" s="107">
        <v>400</v>
      </c>
      <c r="L25" s="107"/>
      <c r="M25" s="107"/>
      <c r="N25" s="108"/>
      <c r="O25" s="108"/>
      <c r="P25" s="109"/>
      <c r="Q25" s="109"/>
    </row>
    <row r="26" s="3" customFormat="1" ht="24" spans="1:17">
      <c r="A26" s="20">
        <v>1</v>
      </c>
      <c r="B26" s="44" t="s">
        <v>189</v>
      </c>
      <c r="C26" s="34" t="s">
        <v>108</v>
      </c>
      <c r="D26" s="34" t="s">
        <v>108</v>
      </c>
      <c r="E26" s="19" t="s">
        <v>190</v>
      </c>
      <c r="F26" s="19" t="s">
        <v>138</v>
      </c>
      <c r="G26" s="19">
        <v>2023.01</v>
      </c>
      <c r="H26" s="19">
        <v>2023.12</v>
      </c>
      <c r="I26" s="44" t="s">
        <v>185</v>
      </c>
      <c r="J26" s="19" t="s">
        <v>191</v>
      </c>
      <c r="K26" s="44">
        <v>400</v>
      </c>
      <c r="L26" s="90"/>
      <c r="M26" s="44"/>
      <c r="N26" s="19">
        <v>2000</v>
      </c>
      <c r="O26" s="19" t="s">
        <v>192</v>
      </c>
      <c r="P26" s="19" t="s">
        <v>121</v>
      </c>
      <c r="Q26" s="20"/>
    </row>
    <row r="27" ht="31" customHeight="1" spans="1:17">
      <c r="A27" s="16"/>
      <c r="B27" s="47" t="s">
        <v>63</v>
      </c>
      <c r="C27" s="48"/>
      <c r="D27" s="48"/>
      <c r="E27" s="48"/>
      <c r="F27" s="48"/>
      <c r="G27" s="48"/>
      <c r="H27" s="48"/>
      <c r="I27" s="48"/>
      <c r="J27" s="48"/>
      <c r="K27" s="110">
        <f>K29+K31+K33</f>
        <v>758</v>
      </c>
      <c r="L27" s="110"/>
      <c r="M27" s="111"/>
      <c r="N27" s="111"/>
      <c r="O27" s="111"/>
      <c r="P27" s="112"/>
      <c r="Q27" s="112"/>
    </row>
    <row r="28" ht="20" customHeight="1" spans="1:17">
      <c r="A28" s="20"/>
      <c r="B28" s="49" t="s">
        <v>193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106"/>
      <c r="N28" s="113"/>
      <c r="O28" s="113"/>
      <c r="P28" s="114"/>
      <c r="Q28" s="114"/>
    </row>
    <row r="29" s="3" customFormat="1" ht="24" spans="1:17">
      <c r="A29" s="20">
        <v>1</v>
      </c>
      <c r="B29" s="44" t="s">
        <v>194</v>
      </c>
      <c r="C29" s="51" t="s">
        <v>108</v>
      </c>
      <c r="D29" s="51" t="s">
        <v>108</v>
      </c>
      <c r="E29" s="51" t="s">
        <v>195</v>
      </c>
      <c r="F29" s="19" t="s">
        <v>138</v>
      </c>
      <c r="G29" s="19">
        <v>2023.01</v>
      </c>
      <c r="H29" s="19">
        <v>2023.12</v>
      </c>
      <c r="I29" s="19" t="s">
        <v>196</v>
      </c>
      <c r="J29" s="19" t="s">
        <v>197</v>
      </c>
      <c r="K29" s="20">
        <v>10</v>
      </c>
      <c r="L29" s="22"/>
      <c r="M29" s="115"/>
      <c r="N29" s="19">
        <v>200</v>
      </c>
      <c r="O29" s="19" t="s">
        <v>198</v>
      </c>
      <c r="P29" s="19" t="s">
        <v>121</v>
      </c>
      <c r="Q29" s="20"/>
    </row>
    <row r="30" s="3" customFormat="1" ht="18.75" spans="1:17">
      <c r="A30" s="20"/>
      <c r="B30" s="43" t="s">
        <v>199</v>
      </c>
      <c r="C30" s="51"/>
      <c r="D30" s="51"/>
      <c r="E30" s="51"/>
      <c r="F30" s="19"/>
      <c r="G30" s="19"/>
      <c r="H30" s="19"/>
      <c r="I30" s="19"/>
      <c r="J30" s="19"/>
      <c r="K30" s="20"/>
      <c r="L30" s="22"/>
      <c r="M30" s="115"/>
      <c r="N30" s="19"/>
      <c r="O30" s="19"/>
      <c r="P30" s="19"/>
      <c r="Q30" s="20"/>
    </row>
    <row r="31" s="3" customFormat="1" ht="22.5" spans="1:17">
      <c r="A31" s="20">
        <v>1</v>
      </c>
      <c r="B31" s="19" t="s">
        <v>200</v>
      </c>
      <c r="C31" s="19" t="s">
        <v>108</v>
      </c>
      <c r="D31" s="19" t="s">
        <v>108</v>
      </c>
      <c r="E31" s="19" t="s">
        <v>201</v>
      </c>
      <c r="F31" s="19" t="s">
        <v>138</v>
      </c>
      <c r="G31" s="19">
        <v>2023.01</v>
      </c>
      <c r="H31" s="19">
        <v>2023.12</v>
      </c>
      <c r="I31" s="19" t="s">
        <v>196</v>
      </c>
      <c r="J31" s="19" t="s">
        <v>202</v>
      </c>
      <c r="K31" s="23">
        <v>100</v>
      </c>
      <c r="L31" s="116"/>
      <c r="M31" s="115"/>
      <c r="N31" s="19"/>
      <c r="O31" s="19"/>
      <c r="P31" s="19"/>
      <c r="Q31" s="20"/>
    </row>
    <row r="32" ht="27" customHeight="1" spans="1:17">
      <c r="A32" s="52"/>
      <c r="B32" s="31" t="s">
        <v>203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117"/>
      <c r="N32" s="20"/>
      <c r="O32" s="117"/>
      <c r="P32" s="118"/>
      <c r="Q32" s="114"/>
    </row>
    <row r="33" s="3" customFormat="1" ht="22.5" spans="1:17">
      <c r="A33" s="54" t="s">
        <v>204</v>
      </c>
      <c r="B33" s="19" t="s">
        <v>205</v>
      </c>
      <c r="C33" s="51" t="s">
        <v>108</v>
      </c>
      <c r="D33" s="51" t="s">
        <v>108</v>
      </c>
      <c r="E33" s="19" t="s">
        <v>205</v>
      </c>
      <c r="F33" s="19" t="s">
        <v>138</v>
      </c>
      <c r="G33" s="19">
        <v>2023.01</v>
      </c>
      <c r="H33" s="19">
        <v>2023.12</v>
      </c>
      <c r="I33" s="19" t="s">
        <v>196</v>
      </c>
      <c r="J33" s="19" t="s">
        <v>206</v>
      </c>
      <c r="K33" s="20">
        <v>648</v>
      </c>
      <c r="L33" s="22"/>
      <c r="M33" s="119"/>
      <c r="N33" s="19">
        <v>900</v>
      </c>
      <c r="O33" s="19" t="s">
        <v>207</v>
      </c>
      <c r="P33" s="19" t="s">
        <v>121</v>
      </c>
      <c r="Q33" s="20"/>
    </row>
    <row r="34" ht="28.5" spans="1:17">
      <c r="A34" s="55"/>
      <c r="B34" s="56" t="s">
        <v>69</v>
      </c>
      <c r="C34" s="57"/>
      <c r="D34" s="58"/>
      <c r="E34" s="59"/>
      <c r="F34" s="59"/>
      <c r="G34" s="60"/>
      <c r="H34" s="61"/>
      <c r="I34" s="61"/>
      <c r="J34" s="60"/>
      <c r="K34" s="59">
        <f>K35+K43</f>
        <v>3674</v>
      </c>
      <c r="L34" s="120"/>
      <c r="M34" s="58"/>
      <c r="N34" s="59"/>
      <c r="O34" s="59"/>
      <c r="P34" s="121"/>
      <c r="Q34" s="155"/>
    </row>
    <row r="35" ht="24" spans="1:17">
      <c r="A35" s="62"/>
      <c r="B35" s="49" t="s">
        <v>208</v>
      </c>
      <c r="C35" s="63"/>
      <c r="D35" s="64"/>
      <c r="E35" s="65"/>
      <c r="F35" s="65"/>
      <c r="G35" s="66"/>
      <c r="H35" s="67"/>
      <c r="I35" s="67"/>
      <c r="J35" s="66"/>
      <c r="K35" s="65">
        <v>2474</v>
      </c>
      <c r="L35" s="122"/>
      <c r="M35" s="64"/>
      <c r="N35" s="65"/>
      <c r="O35" s="65"/>
      <c r="P35" s="123"/>
      <c r="Q35" s="95"/>
    </row>
    <row r="36" s="4" customFormat="1" ht="140" customHeight="1" spans="1:17">
      <c r="A36" s="54" t="s">
        <v>204</v>
      </c>
      <c r="B36" s="35" t="s">
        <v>209</v>
      </c>
      <c r="C36" s="35" t="s">
        <v>108</v>
      </c>
      <c r="D36" s="35" t="s">
        <v>210</v>
      </c>
      <c r="E36" s="36" t="s">
        <v>211</v>
      </c>
      <c r="F36" s="37" t="s">
        <v>153</v>
      </c>
      <c r="G36" s="38">
        <v>2023.5</v>
      </c>
      <c r="H36" s="39" t="s">
        <v>212</v>
      </c>
      <c r="I36" s="35" t="s">
        <v>168</v>
      </c>
      <c r="J36" s="36" t="s">
        <v>213</v>
      </c>
      <c r="K36" s="97">
        <v>200</v>
      </c>
      <c r="L36" s="97"/>
      <c r="M36" s="97"/>
      <c r="N36" s="101">
        <v>6000</v>
      </c>
      <c r="O36" s="101" t="s">
        <v>214</v>
      </c>
      <c r="P36" s="19" t="s">
        <v>121</v>
      </c>
      <c r="Q36" s="154"/>
    </row>
    <row r="37" s="4" customFormat="1" ht="25" customHeight="1" spans="1:17">
      <c r="A37" s="54" t="s">
        <v>215</v>
      </c>
      <c r="B37" s="35" t="s">
        <v>209</v>
      </c>
      <c r="C37" s="35" t="s">
        <v>108</v>
      </c>
      <c r="D37" s="35" t="s">
        <v>216</v>
      </c>
      <c r="E37" s="36" t="s">
        <v>217</v>
      </c>
      <c r="F37" s="37" t="s">
        <v>153</v>
      </c>
      <c r="G37" s="38">
        <v>2023.8</v>
      </c>
      <c r="H37" s="38">
        <v>2023.11</v>
      </c>
      <c r="I37" s="35" t="s">
        <v>168</v>
      </c>
      <c r="J37" s="36" t="s">
        <v>218</v>
      </c>
      <c r="K37" s="97">
        <v>74</v>
      </c>
      <c r="L37" s="97"/>
      <c r="M37" s="97"/>
      <c r="N37" s="101">
        <v>1200</v>
      </c>
      <c r="O37" s="101" t="s">
        <v>214</v>
      </c>
      <c r="P37" s="19" t="s">
        <v>121</v>
      </c>
      <c r="Q37" s="154"/>
    </row>
    <row r="38" s="4" customFormat="1" ht="56.25" spans="1:17">
      <c r="A38" s="54" t="s">
        <v>219</v>
      </c>
      <c r="B38" s="35" t="s">
        <v>27</v>
      </c>
      <c r="C38" s="35" t="s">
        <v>220</v>
      </c>
      <c r="D38" s="35" t="s">
        <v>221</v>
      </c>
      <c r="E38" s="36" t="s">
        <v>222</v>
      </c>
      <c r="F38" s="37" t="s">
        <v>110</v>
      </c>
      <c r="G38" s="38">
        <v>2023.8</v>
      </c>
      <c r="H38" s="38">
        <v>2023.11</v>
      </c>
      <c r="I38" s="35" t="s">
        <v>168</v>
      </c>
      <c r="J38" s="36" t="s">
        <v>223</v>
      </c>
      <c r="K38" s="97">
        <v>1200</v>
      </c>
      <c r="L38" s="97"/>
      <c r="M38" s="97"/>
      <c r="N38" s="101">
        <v>12700</v>
      </c>
      <c r="O38" s="101" t="s">
        <v>224</v>
      </c>
      <c r="P38" s="19" t="s">
        <v>121</v>
      </c>
      <c r="Q38" s="154"/>
    </row>
    <row r="39" s="4" customFormat="1" ht="33.75" spans="1:17">
      <c r="A39" s="54" t="s">
        <v>225</v>
      </c>
      <c r="B39" s="35" t="s">
        <v>27</v>
      </c>
      <c r="C39" s="35" t="s">
        <v>135</v>
      </c>
      <c r="D39" s="35" t="s">
        <v>226</v>
      </c>
      <c r="E39" s="36" t="s">
        <v>227</v>
      </c>
      <c r="F39" s="37" t="s">
        <v>110</v>
      </c>
      <c r="G39" s="38">
        <v>2023.3</v>
      </c>
      <c r="H39" s="38">
        <v>2023.7</v>
      </c>
      <c r="I39" s="35" t="s">
        <v>168</v>
      </c>
      <c r="J39" s="36" t="s">
        <v>228</v>
      </c>
      <c r="K39" s="97">
        <v>200</v>
      </c>
      <c r="L39" s="97"/>
      <c r="M39" s="97"/>
      <c r="N39" s="101">
        <v>2028</v>
      </c>
      <c r="O39" s="101" t="s">
        <v>229</v>
      </c>
      <c r="P39" s="19" t="s">
        <v>121</v>
      </c>
      <c r="Q39" s="154"/>
    </row>
    <row r="40" s="4" customFormat="1" ht="56.25" spans="1:17">
      <c r="A40" s="54" t="s">
        <v>230</v>
      </c>
      <c r="B40" s="35" t="s">
        <v>27</v>
      </c>
      <c r="C40" s="35" t="s">
        <v>220</v>
      </c>
      <c r="D40" s="35" t="s">
        <v>231</v>
      </c>
      <c r="E40" s="36" t="s">
        <v>232</v>
      </c>
      <c r="F40" s="37" t="s">
        <v>110</v>
      </c>
      <c r="G40" s="38">
        <v>2023.8</v>
      </c>
      <c r="H40" s="38">
        <v>2023.11</v>
      </c>
      <c r="I40" s="35" t="s">
        <v>168</v>
      </c>
      <c r="J40" s="36" t="s">
        <v>233</v>
      </c>
      <c r="K40" s="99">
        <v>400</v>
      </c>
      <c r="L40" s="99"/>
      <c r="M40" s="97"/>
      <c r="N40" s="101">
        <v>13800</v>
      </c>
      <c r="O40" s="101" t="s">
        <v>229</v>
      </c>
      <c r="P40" s="19" t="s">
        <v>121</v>
      </c>
      <c r="Q40" s="154"/>
    </row>
    <row r="41" s="4" customFormat="1" ht="33.75" spans="1:17">
      <c r="A41" s="54" t="s">
        <v>234</v>
      </c>
      <c r="B41" s="35" t="s">
        <v>27</v>
      </c>
      <c r="C41" s="35" t="s">
        <v>128</v>
      </c>
      <c r="D41" s="35" t="s">
        <v>129</v>
      </c>
      <c r="E41" s="35" t="s">
        <v>235</v>
      </c>
      <c r="F41" s="37" t="s">
        <v>110</v>
      </c>
      <c r="G41" s="38">
        <v>2023.8</v>
      </c>
      <c r="H41" s="38">
        <v>2023.11</v>
      </c>
      <c r="I41" s="35" t="s">
        <v>168</v>
      </c>
      <c r="J41" s="36" t="s">
        <v>236</v>
      </c>
      <c r="K41" s="99">
        <v>100</v>
      </c>
      <c r="L41" s="99"/>
      <c r="M41" s="97"/>
      <c r="N41" s="101">
        <v>1200</v>
      </c>
      <c r="O41" s="101" t="s">
        <v>229</v>
      </c>
      <c r="P41" s="19" t="s">
        <v>121</v>
      </c>
      <c r="Q41" s="154"/>
    </row>
    <row r="42" s="4" customFormat="1" ht="135" spans="1:17">
      <c r="A42" s="54" t="s">
        <v>237</v>
      </c>
      <c r="B42" s="20" t="s">
        <v>27</v>
      </c>
      <c r="C42" s="20" t="s">
        <v>238</v>
      </c>
      <c r="D42" s="20" t="s">
        <v>239</v>
      </c>
      <c r="E42" s="20" t="s">
        <v>240</v>
      </c>
      <c r="F42" s="20" t="s">
        <v>110</v>
      </c>
      <c r="G42" s="68">
        <v>2023.6</v>
      </c>
      <c r="H42" s="68">
        <v>2023.11</v>
      </c>
      <c r="I42" s="35" t="s">
        <v>168</v>
      </c>
      <c r="J42" s="124" t="s">
        <v>241</v>
      </c>
      <c r="K42" s="20">
        <v>300</v>
      </c>
      <c r="L42" s="20"/>
      <c r="M42" s="20"/>
      <c r="N42" s="20">
        <v>10000</v>
      </c>
      <c r="O42" s="101" t="s">
        <v>229</v>
      </c>
      <c r="P42" s="19" t="s">
        <v>121</v>
      </c>
      <c r="Q42" s="154"/>
    </row>
    <row r="43" ht="24" spans="1:17">
      <c r="A43" s="69"/>
      <c r="B43" s="49" t="s">
        <v>242</v>
      </c>
      <c r="C43" s="35"/>
      <c r="D43" s="35"/>
      <c r="E43" s="70"/>
      <c r="F43" s="71"/>
      <c r="G43" s="72"/>
      <c r="H43" s="72"/>
      <c r="I43" s="35"/>
      <c r="J43" s="125"/>
      <c r="K43" s="126">
        <f>K44+K45+K46+K47</f>
        <v>1200</v>
      </c>
      <c r="L43" s="127"/>
      <c r="M43" s="84"/>
      <c r="N43" s="128"/>
      <c r="O43" s="129"/>
      <c r="P43" s="130"/>
      <c r="Q43" s="154"/>
    </row>
    <row r="44" ht="38" customHeight="1" spans="1:17">
      <c r="A44" s="69" t="s">
        <v>204</v>
      </c>
      <c r="B44" s="19" t="s">
        <v>243</v>
      </c>
      <c r="C44" s="51" t="s">
        <v>108</v>
      </c>
      <c r="D44" s="51" t="s">
        <v>108</v>
      </c>
      <c r="E44" s="19" t="s">
        <v>244</v>
      </c>
      <c r="F44" s="19" t="s">
        <v>110</v>
      </c>
      <c r="G44" s="19">
        <v>2023.1</v>
      </c>
      <c r="H44" s="19">
        <v>2023.12</v>
      </c>
      <c r="I44" s="35" t="s">
        <v>185</v>
      </c>
      <c r="J44" s="125" t="s">
        <v>245</v>
      </c>
      <c r="K44" s="131">
        <v>550</v>
      </c>
      <c r="L44" s="127"/>
      <c r="M44" s="84"/>
      <c r="N44" s="19">
        <v>9856</v>
      </c>
      <c r="O44" s="19" t="s">
        <v>246</v>
      </c>
      <c r="P44" s="19" t="s">
        <v>121</v>
      </c>
      <c r="Q44" s="154"/>
    </row>
    <row r="45" ht="146.25" spans="1:17">
      <c r="A45" s="69" t="s">
        <v>215</v>
      </c>
      <c r="B45" s="19" t="s">
        <v>247</v>
      </c>
      <c r="C45" s="35" t="s">
        <v>248</v>
      </c>
      <c r="D45" s="35" t="s">
        <v>249</v>
      </c>
      <c r="E45" s="51" t="s">
        <v>250</v>
      </c>
      <c r="F45" s="71" t="s">
        <v>110</v>
      </c>
      <c r="G45" s="72">
        <v>2023.5</v>
      </c>
      <c r="H45" s="72">
        <v>2023.12</v>
      </c>
      <c r="I45" s="35" t="s">
        <v>251</v>
      </c>
      <c r="J45" s="70" t="s">
        <v>252</v>
      </c>
      <c r="K45" s="131">
        <v>450</v>
      </c>
      <c r="L45" s="84"/>
      <c r="M45" s="84"/>
      <c r="N45" s="128">
        <v>25000</v>
      </c>
      <c r="O45" s="129" t="s">
        <v>253</v>
      </c>
      <c r="P45" s="130" t="s">
        <v>121</v>
      </c>
      <c r="Q45" s="154"/>
    </row>
    <row r="46" ht="372" customHeight="1" spans="1:17">
      <c r="A46" s="69" t="s">
        <v>219</v>
      </c>
      <c r="B46" s="19" t="s">
        <v>247</v>
      </c>
      <c r="C46" s="73" t="s">
        <v>254</v>
      </c>
      <c r="D46" s="73" t="s">
        <v>254</v>
      </c>
      <c r="E46" s="19" t="s">
        <v>255</v>
      </c>
      <c r="F46" s="19" t="s">
        <v>256</v>
      </c>
      <c r="G46" s="73">
        <v>2023.01</v>
      </c>
      <c r="H46" s="74" t="s">
        <v>257</v>
      </c>
      <c r="I46" s="19" t="s">
        <v>258</v>
      </c>
      <c r="J46" s="132" t="s">
        <v>259</v>
      </c>
      <c r="K46" s="131">
        <v>150</v>
      </c>
      <c r="L46" s="84"/>
      <c r="M46" s="84"/>
      <c r="N46" s="128">
        <v>56385</v>
      </c>
      <c r="O46" s="129" t="s">
        <v>253</v>
      </c>
      <c r="P46" s="19" t="s">
        <v>121</v>
      </c>
      <c r="Q46" s="154"/>
    </row>
    <row r="47" ht="73" customHeight="1" spans="1:17">
      <c r="A47" s="69" t="s">
        <v>225</v>
      </c>
      <c r="B47" s="34" t="s">
        <v>260</v>
      </c>
      <c r="C47" s="19" t="s">
        <v>261</v>
      </c>
      <c r="D47" s="19" t="s">
        <v>262</v>
      </c>
      <c r="E47" s="19" t="s">
        <v>263</v>
      </c>
      <c r="F47" s="19" t="s">
        <v>110</v>
      </c>
      <c r="G47" s="19">
        <v>2023.3</v>
      </c>
      <c r="H47" s="19">
        <v>2023.12</v>
      </c>
      <c r="I47" s="19" t="s">
        <v>264</v>
      </c>
      <c r="J47" s="19" t="s">
        <v>265</v>
      </c>
      <c r="K47" s="133">
        <v>50</v>
      </c>
      <c r="L47" s="127"/>
      <c r="M47" s="127"/>
      <c r="N47" s="19">
        <v>1560</v>
      </c>
      <c r="O47" s="19" t="s">
        <v>266</v>
      </c>
      <c r="P47" s="19" t="s">
        <v>121</v>
      </c>
      <c r="Q47" s="154"/>
    </row>
    <row r="48" ht="28.5" spans="1:17">
      <c r="A48" s="20"/>
      <c r="B48" s="56" t="s">
        <v>73</v>
      </c>
      <c r="C48" s="75"/>
      <c r="D48" s="75"/>
      <c r="E48" s="75"/>
      <c r="F48" s="75"/>
      <c r="G48" s="75"/>
      <c r="H48" s="75"/>
      <c r="I48" s="75"/>
      <c r="J48" s="75"/>
      <c r="K48" s="134">
        <f>K49</f>
        <v>100</v>
      </c>
      <c r="L48" s="135"/>
      <c r="M48" s="136"/>
      <c r="N48" s="137"/>
      <c r="O48" s="137"/>
      <c r="P48" s="114"/>
      <c r="Q48" s="114"/>
    </row>
    <row r="49" s="3" customFormat="1" ht="33.75" spans="1:17">
      <c r="A49" s="20">
        <v>1</v>
      </c>
      <c r="B49" s="20" t="s">
        <v>267</v>
      </c>
      <c r="C49" s="51" t="s">
        <v>108</v>
      </c>
      <c r="D49" s="51" t="s">
        <v>108</v>
      </c>
      <c r="E49" s="20" t="s">
        <v>268</v>
      </c>
      <c r="F49" s="19" t="s">
        <v>110</v>
      </c>
      <c r="G49" s="19">
        <v>2023.1</v>
      </c>
      <c r="H49" s="19">
        <v>2023.12</v>
      </c>
      <c r="I49" s="19" t="s">
        <v>269</v>
      </c>
      <c r="J49" s="19" t="s">
        <v>270</v>
      </c>
      <c r="K49" s="138">
        <v>100</v>
      </c>
      <c r="L49" s="139"/>
      <c r="M49" s="140"/>
      <c r="N49" s="141">
        <v>6416</v>
      </c>
      <c r="O49" s="19" t="s">
        <v>271</v>
      </c>
      <c r="P49" s="19" t="s">
        <v>121</v>
      </c>
      <c r="Q49" s="20"/>
    </row>
    <row r="50" ht="28.5" spans="1:17">
      <c r="A50" s="76"/>
      <c r="B50" s="56" t="s">
        <v>74</v>
      </c>
      <c r="C50" s="77"/>
      <c r="D50" s="78"/>
      <c r="E50" s="56"/>
      <c r="F50" s="56"/>
      <c r="G50" s="79"/>
      <c r="H50" s="80"/>
      <c r="I50" s="80"/>
      <c r="J50" s="79"/>
      <c r="K50" s="142">
        <f>K52+K54</f>
        <v>515</v>
      </c>
      <c r="L50" s="143"/>
      <c r="M50" s="143"/>
      <c r="N50" s="144"/>
      <c r="O50" s="144"/>
      <c r="P50" s="145"/>
      <c r="Q50" s="145"/>
    </row>
    <row r="51" spans="1:17">
      <c r="A51" s="20"/>
      <c r="B51" s="49" t="s">
        <v>272</v>
      </c>
      <c r="C51" s="81"/>
      <c r="D51" s="82"/>
      <c r="E51" s="83"/>
      <c r="F51" s="83"/>
      <c r="G51" s="84"/>
      <c r="H51" s="85"/>
      <c r="I51" s="85"/>
      <c r="J51" s="84"/>
      <c r="K51" s="129"/>
      <c r="L51" s="136"/>
      <c r="M51" s="146"/>
      <c r="N51" s="137"/>
      <c r="O51" s="137"/>
      <c r="P51" s="114"/>
      <c r="Q51" s="114"/>
    </row>
    <row r="52" s="3" customFormat="1" ht="22.5" spans="1:17">
      <c r="A52" s="20">
        <v>1</v>
      </c>
      <c r="B52" s="86" t="s">
        <v>273</v>
      </c>
      <c r="C52" s="51" t="s">
        <v>108</v>
      </c>
      <c r="D52" s="51" t="s">
        <v>108</v>
      </c>
      <c r="E52" s="54" t="s">
        <v>274</v>
      </c>
      <c r="F52" s="71" t="s">
        <v>275</v>
      </c>
      <c r="G52" s="19">
        <v>2023.04</v>
      </c>
      <c r="H52" s="19">
        <v>2023.12</v>
      </c>
      <c r="I52" s="147" t="s">
        <v>276</v>
      </c>
      <c r="J52" s="46" t="s">
        <v>277</v>
      </c>
      <c r="K52" s="148">
        <v>80</v>
      </c>
      <c r="L52" s="149"/>
      <c r="M52" s="136"/>
      <c r="N52" s="19">
        <v>103</v>
      </c>
      <c r="O52" s="19" t="s">
        <v>278</v>
      </c>
      <c r="P52" s="19" t="s">
        <v>121</v>
      </c>
      <c r="Q52" s="20"/>
    </row>
    <row r="53" spans="1:17">
      <c r="A53" s="20"/>
      <c r="B53" s="49" t="s">
        <v>279</v>
      </c>
      <c r="C53" s="75"/>
      <c r="D53" s="75"/>
      <c r="E53" s="75"/>
      <c r="F53" s="75"/>
      <c r="G53" s="75"/>
      <c r="H53" s="75"/>
      <c r="I53" s="75"/>
      <c r="J53" s="75"/>
      <c r="K53" s="150"/>
      <c r="L53" s="151"/>
      <c r="N53" s="137"/>
      <c r="O53" s="137"/>
      <c r="P53" s="114"/>
      <c r="Q53" s="114"/>
    </row>
    <row r="54" s="3" customFormat="1" ht="22.5" spans="1:17">
      <c r="A54" s="20">
        <v>1</v>
      </c>
      <c r="B54" s="86" t="s">
        <v>280</v>
      </c>
      <c r="C54" s="51" t="s">
        <v>108</v>
      </c>
      <c r="D54" s="51" t="s">
        <v>108</v>
      </c>
      <c r="E54" s="83" t="s">
        <v>281</v>
      </c>
      <c r="F54" s="87" t="s">
        <v>110</v>
      </c>
      <c r="G54" s="19">
        <v>2023.1</v>
      </c>
      <c r="H54" s="19">
        <v>2023.12</v>
      </c>
      <c r="I54" s="87" t="s">
        <v>185</v>
      </c>
      <c r="J54" s="87" t="s">
        <v>282</v>
      </c>
      <c r="K54" s="152">
        <v>435</v>
      </c>
      <c r="L54" s="153"/>
      <c r="M54" s="136"/>
      <c r="N54" s="87">
        <v>1450</v>
      </c>
      <c r="O54" s="19" t="s">
        <v>283</v>
      </c>
      <c r="P54" s="87" t="s">
        <v>121</v>
      </c>
      <c r="Q54" s="20"/>
    </row>
  </sheetData>
  <autoFilter ref="A4:Q54">
    <extLst/>
  </autoFilter>
  <mergeCells count="17">
    <mergeCell ref="A1:O1"/>
    <mergeCell ref="A2:Q2"/>
    <mergeCell ref="G3:H3"/>
    <mergeCell ref="L3:M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N3:N4"/>
    <mergeCell ref="O3:O4"/>
    <mergeCell ref="P3:P4"/>
    <mergeCell ref="Q3:Q4"/>
  </mergeCells>
  <pageMargins left="0.156944444444444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来源表</vt:lpstr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2023-01-03T01:40:00Z</dcterms:created>
  <dcterms:modified xsi:type="dcterms:W3CDTF">2023-08-15T01:45:23Z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91E9BFFE80354EB5A9D727EBE99E5E32</vt:lpwstr>
  </property>
  <property fmtid="{D5CDD505-2E9C-101B-9397-08002B2CF9AE}" pid="3" name="KSOProductBuildVer">
    <vt:lpwstr>2052-12.1.0.15120</vt:lpwstr>
  </property>
</Properties>
</file>